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<sst xmlns="http://schemas.openxmlformats.org/spreadsheetml/2006/main" count="94" uniqueCount="36">
  <si>
    <t>番禺区“散乱污”场所清理整治进度表</t>
  </si>
  <si>
    <t xml:space="preserve">                                                                         统计时间：2018年10月1日--2019年11月30日</t>
  </si>
  <si>
    <t>序号</t>
  </si>
  <si>
    <t>区域</t>
  </si>
  <si>
    <t>镇街</t>
  </si>
  <si>
    <t>目标任务</t>
  </si>
  <si>
    <t>已排查数</t>
  </si>
  <si>
    <t>排查完成率</t>
  </si>
  <si>
    <t>关停取缔企业数量（家）</t>
  </si>
  <si>
    <t/>
  </si>
  <si>
    <t>整合搬迁企业数量（家）</t>
  </si>
  <si>
    <t>升级改造企业数量（家）</t>
  </si>
  <si>
    <t>合计</t>
  </si>
  <si>
    <t>应完成</t>
  </si>
  <si>
    <t>已完成</t>
  </si>
  <si>
    <t>完成比例</t>
  </si>
  <si>
    <t>正在整顿整改的数量</t>
  </si>
  <si>
    <t>番禺区</t>
  </si>
  <si>
    <t>东环街</t>
  </si>
  <si>
    <t>——</t>
  </si>
  <si>
    <t>小谷围街</t>
  </si>
  <si>
    <t>沙湾镇</t>
  </si>
  <si>
    <t>新造镇</t>
  </si>
  <si>
    <t>桥南街</t>
  </si>
  <si>
    <t>洛浦街</t>
  </si>
  <si>
    <t>石壁街</t>
  </si>
  <si>
    <t>石碁镇</t>
  </si>
  <si>
    <t>市桥街</t>
  </si>
  <si>
    <t>石楼镇</t>
  </si>
  <si>
    <t>大龙街</t>
  </si>
  <si>
    <t>钟村街</t>
  </si>
  <si>
    <t>沙头街</t>
  </si>
  <si>
    <t>化龙镇</t>
  </si>
  <si>
    <t>南村镇</t>
  </si>
  <si>
    <t>大石街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</si>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</sst>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宋体"/>
      <family val="2"/>
    </font>
    <font>
      <b/>
      <sz val="8"/>
      <name val="宋体"/>
      <family val="2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5" fillId="11" borderId="5" applyNumberFormat="0" applyProtection="0">
      <alignment/>
    </xf>
    <xf numFmtId="0" fontId="6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0" fontId="4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 applyProtection="1">
      <alignment horizontal="center" vertical="center" wrapText="1"/>
      <protection/>
    </xf>
    <xf numFmtId="10" fontId="5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S21"/>
  <sheetViews>
    <sheetView tabSelected="1" zoomScale="145" zoomScaleNormal="145" workbookViewId="0" topLeftCell="A1">
      <selection activeCell="Q24" sqref="Q24"/>
    </sheetView>
  </sheetViews>
  <sheetFormatPr defaultColWidth="9.00390625" defaultRowHeight="15"/>
  <cols>
    <col min="1" max="1" width="4.7109375" style="0" customWidth="1"/>
    <col min="7" max="7" width="5.8515625" style="0" customWidth="1"/>
    <col min="8" max="8" width="6.140625" style="0" customWidth="1"/>
    <col min="9" max="9" width="7.140625" style="0" customWidth="1"/>
    <col min="10" max="15" width="6.57421875" style="0" customWidth="1"/>
    <col min="16" max="16" width="7.7109375" style="0" customWidth="1"/>
    <col min="17" max="17" width="7.57421875" style="0" customWidth="1"/>
    <col min="18" max="18" width="9.421875" style="0" customWidth="1"/>
    <col min="19" max="19" width="6.57421875" style="0" customWidth="1"/>
  </cols>
  <sheetData>
    <row r="1" spans="1:19" s="1" customFormat="1" ht="2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2"/>
    </row>
    <row r="3" spans="1:19" ht="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9</v>
      </c>
      <c r="J3" s="9" t="s">
        <v>10</v>
      </c>
      <c r="K3" s="9" t="s">
        <v>9</v>
      </c>
      <c r="L3" s="9" t="s">
        <v>9</v>
      </c>
      <c r="M3" s="9" t="s">
        <v>11</v>
      </c>
      <c r="N3" s="9" t="s">
        <v>9</v>
      </c>
      <c r="O3" s="9" t="s">
        <v>9</v>
      </c>
      <c r="P3" s="18" t="s">
        <v>12</v>
      </c>
      <c r="Q3" s="23"/>
      <c r="R3" s="23"/>
      <c r="S3" s="24"/>
    </row>
    <row r="4" spans="1:19" ht="27" customHeight="1">
      <c r="A4" s="9"/>
      <c r="B4" s="9"/>
      <c r="C4" s="9"/>
      <c r="D4" s="9"/>
      <c r="E4" s="9"/>
      <c r="F4" s="9"/>
      <c r="G4" s="10" t="s">
        <v>13</v>
      </c>
      <c r="H4" s="10" t="s">
        <v>14</v>
      </c>
      <c r="I4" s="10" t="s">
        <v>15</v>
      </c>
      <c r="J4" s="10" t="s">
        <v>13</v>
      </c>
      <c r="K4" s="10" t="s">
        <v>14</v>
      </c>
      <c r="L4" s="10" t="s">
        <v>15</v>
      </c>
      <c r="M4" s="10" t="s">
        <v>13</v>
      </c>
      <c r="N4" s="10" t="s">
        <v>14</v>
      </c>
      <c r="O4" s="10" t="s">
        <v>15</v>
      </c>
      <c r="P4" s="19" t="s">
        <v>13</v>
      </c>
      <c r="Q4" s="19" t="s">
        <v>14</v>
      </c>
      <c r="R4" s="19" t="s">
        <v>16</v>
      </c>
      <c r="S4" s="25" t="s">
        <v>15</v>
      </c>
    </row>
    <row r="5" spans="1:19" s="2" customFormat="1" ht="15">
      <c r="A5" s="11">
        <v>1</v>
      </c>
      <c r="B5" s="11" t="s">
        <v>17</v>
      </c>
      <c r="C5" s="11" t="s">
        <v>18</v>
      </c>
      <c r="D5" s="12">
        <v>2263</v>
      </c>
      <c r="E5" s="12">
        <v>2263</v>
      </c>
      <c r="F5" s="13">
        <f aca="true" t="shared" si="0" ref="F5:F12">E5/D5</f>
        <v>1</v>
      </c>
      <c r="G5" s="11">
        <v>142</v>
      </c>
      <c r="H5" s="11">
        <v>142</v>
      </c>
      <c r="I5" s="20">
        <f aca="true" t="shared" si="1" ref="I5:I12">H5/G5</f>
        <v>1</v>
      </c>
      <c r="J5" s="10" t="s">
        <v>19</v>
      </c>
      <c r="K5" s="10" t="s">
        <v>19</v>
      </c>
      <c r="L5" s="21" t="s">
        <v>19</v>
      </c>
      <c r="M5" s="11">
        <v>20</v>
      </c>
      <c r="N5" s="11">
        <v>20</v>
      </c>
      <c r="O5" s="13">
        <f aca="true" t="shared" si="2" ref="O5:O21">N5/M5</f>
        <v>1</v>
      </c>
      <c r="P5" s="11">
        <f aca="true" t="shared" si="3" ref="P5:P8">G5+M5</f>
        <v>162</v>
      </c>
      <c r="Q5" s="11">
        <f aca="true" t="shared" si="4" ref="Q5:Q8">H5+N5</f>
        <v>162</v>
      </c>
      <c r="R5" s="11">
        <f aca="true" t="shared" si="5" ref="R5:R21">P5-Q5</f>
        <v>0</v>
      </c>
      <c r="S5" s="13">
        <f aca="true" t="shared" si="6" ref="S5:S21">Q5/P5</f>
        <v>1</v>
      </c>
    </row>
    <row r="6" spans="1:19" s="2" customFormat="1" ht="15">
      <c r="A6" s="11">
        <v>2</v>
      </c>
      <c r="B6" s="11" t="s">
        <v>17</v>
      </c>
      <c r="C6" s="11" t="s">
        <v>20</v>
      </c>
      <c r="D6" s="12">
        <v>1418</v>
      </c>
      <c r="E6" s="12">
        <v>1418</v>
      </c>
      <c r="F6" s="13">
        <f t="shared" si="0"/>
        <v>1</v>
      </c>
      <c r="G6" s="11">
        <v>92</v>
      </c>
      <c r="H6" s="11">
        <v>92</v>
      </c>
      <c r="I6" s="20">
        <f t="shared" si="1"/>
        <v>1</v>
      </c>
      <c r="J6" s="10" t="s">
        <v>19</v>
      </c>
      <c r="K6" s="10" t="s">
        <v>19</v>
      </c>
      <c r="L6" s="21" t="s">
        <v>19</v>
      </c>
      <c r="M6" s="11">
        <v>8</v>
      </c>
      <c r="N6" s="11">
        <v>8</v>
      </c>
      <c r="O6" s="13">
        <f t="shared" si="2"/>
        <v>1</v>
      </c>
      <c r="P6" s="11">
        <f t="shared" si="3"/>
        <v>100</v>
      </c>
      <c r="Q6" s="11">
        <f t="shared" si="4"/>
        <v>100</v>
      </c>
      <c r="R6" s="11">
        <f t="shared" si="5"/>
        <v>0</v>
      </c>
      <c r="S6" s="13">
        <f t="shared" si="6"/>
        <v>1</v>
      </c>
    </row>
    <row r="7" spans="1:19" s="2" customFormat="1" ht="15">
      <c r="A7" s="11">
        <v>3</v>
      </c>
      <c r="B7" s="11" t="s">
        <v>17</v>
      </c>
      <c r="C7" s="11" t="s">
        <v>21</v>
      </c>
      <c r="D7" s="12">
        <v>2140</v>
      </c>
      <c r="E7" s="12">
        <v>2140</v>
      </c>
      <c r="F7" s="13">
        <f t="shared" si="0"/>
        <v>1</v>
      </c>
      <c r="G7" s="11">
        <v>301</v>
      </c>
      <c r="H7" s="11">
        <v>301</v>
      </c>
      <c r="I7" s="20">
        <f t="shared" si="1"/>
        <v>1</v>
      </c>
      <c r="J7" s="10" t="s">
        <v>19</v>
      </c>
      <c r="K7" s="10" t="s">
        <v>19</v>
      </c>
      <c r="L7" s="21" t="s">
        <v>19</v>
      </c>
      <c r="M7" s="11">
        <v>12</v>
      </c>
      <c r="N7" s="11">
        <v>12</v>
      </c>
      <c r="O7" s="13">
        <f t="shared" si="2"/>
        <v>1</v>
      </c>
      <c r="P7" s="11">
        <f t="shared" si="3"/>
        <v>313</v>
      </c>
      <c r="Q7" s="11">
        <f t="shared" si="4"/>
        <v>313</v>
      </c>
      <c r="R7" s="11">
        <f t="shared" si="5"/>
        <v>0</v>
      </c>
      <c r="S7" s="13">
        <f t="shared" si="6"/>
        <v>1</v>
      </c>
    </row>
    <row r="8" spans="1:19" s="2" customFormat="1" ht="15">
      <c r="A8" s="11">
        <v>4</v>
      </c>
      <c r="B8" s="11" t="s">
        <v>17</v>
      </c>
      <c r="C8" s="11" t="s">
        <v>22</v>
      </c>
      <c r="D8" s="12">
        <v>410</v>
      </c>
      <c r="E8" s="12">
        <v>410</v>
      </c>
      <c r="F8" s="13">
        <f t="shared" si="0"/>
        <v>1</v>
      </c>
      <c r="G8" s="11">
        <v>25</v>
      </c>
      <c r="H8" s="11">
        <v>25</v>
      </c>
      <c r="I8" s="20">
        <f t="shared" si="1"/>
        <v>1</v>
      </c>
      <c r="J8" s="10" t="s">
        <v>19</v>
      </c>
      <c r="K8" s="10" t="s">
        <v>19</v>
      </c>
      <c r="L8" s="21" t="s">
        <v>19</v>
      </c>
      <c r="M8" s="11">
        <v>4</v>
      </c>
      <c r="N8" s="11">
        <v>4</v>
      </c>
      <c r="O8" s="13">
        <f t="shared" si="2"/>
        <v>1</v>
      </c>
      <c r="P8" s="11">
        <f t="shared" si="3"/>
        <v>29</v>
      </c>
      <c r="Q8" s="11">
        <f t="shared" si="4"/>
        <v>29</v>
      </c>
      <c r="R8" s="11">
        <f t="shared" si="5"/>
        <v>0</v>
      </c>
      <c r="S8" s="13">
        <f t="shared" si="6"/>
        <v>1</v>
      </c>
    </row>
    <row r="9" spans="1:19" s="2" customFormat="1" ht="15">
      <c r="A9" s="11">
        <v>5</v>
      </c>
      <c r="B9" s="11" t="s">
        <v>17</v>
      </c>
      <c r="C9" s="11" t="s">
        <v>23</v>
      </c>
      <c r="D9" s="12">
        <v>2084</v>
      </c>
      <c r="E9" s="12">
        <v>2084</v>
      </c>
      <c r="F9" s="13">
        <f t="shared" si="0"/>
        <v>1</v>
      </c>
      <c r="G9" s="11">
        <v>35</v>
      </c>
      <c r="H9" s="11">
        <v>35</v>
      </c>
      <c r="I9" s="20">
        <f t="shared" si="1"/>
        <v>1</v>
      </c>
      <c r="J9" s="11">
        <v>71</v>
      </c>
      <c r="K9" s="11">
        <v>71</v>
      </c>
      <c r="L9" s="13">
        <f aca="true" t="shared" si="7" ref="L9:L16">K9/J9</f>
        <v>1</v>
      </c>
      <c r="M9" s="11">
        <v>46</v>
      </c>
      <c r="N9" s="11">
        <v>46</v>
      </c>
      <c r="O9" s="13">
        <f t="shared" si="2"/>
        <v>1</v>
      </c>
      <c r="P9" s="11">
        <f aca="true" t="shared" si="8" ref="P9:P16">G9+J9+M9</f>
        <v>152</v>
      </c>
      <c r="Q9" s="11">
        <f aca="true" t="shared" si="9" ref="Q9:Q16">H9+K9+N9</f>
        <v>152</v>
      </c>
      <c r="R9" s="11">
        <f t="shared" si="5"/>
        <v>0</v>
      </c>
      <c r="S9" s="13">
        <f t="shared" si="6"/>
        <v>1</v>
      </c>
    </row>
    <row r="10" spans="1:19" s="2" customFormat="1" ht="15">
      <c r="A10" s="11">
        <v>6</v>
      </c>
      <c r="B10" s="11" t="s">
        <v>17</v>
      </c>
      <c r="C10" s="11" t="s">
        <v>24</v>
      </c>
      <c r="D10" s="12">
        <v>5665</v>
      </c>
      <c r="E10" s="12">
        <v>5665</v>
      </c>
      <c r="F10" s="13">
        <f t="shared" si="0"/>
        <v>1</v>
      </c>
      <c r="G10" s="11">
        <v>431</v>
      </c>
      <c r="H10" s="11">
        <v>431</v>
      </c>
      <c r="I10" s="20">
        <f t="shared" si="1"/>
        <v>1</v>
      </c>
      <c r="J10" s="10" t="s">
        <v>19</v>
      </c>
      <c r="K10" s="10" t="s">
        <v>19</v>
      </c>
      <c r="L10" s="21" t="s">
        <v>19</v>
      </c>
      <c r="M10" s="11">
        <v>20</v>
      </c>
      <c r="N10" s="11">
        <v>20</v>
      </c>
      <c r="O10" s="13">
        <f t="shared" si="2"/>
        <v>1</v>
      </c>
      <c r="P10" s="11">
        <f>G10+M10</f>
        <v>451</v>
      </c>
      <c r="Q10" s="11">
        <f>H10+N10</f>
        <v>451</v>
      </c>
      <c r="R10" s="11">
        <f t="shared" si="5"/>
        <v>0</v>
      </c>
      <c r="S10" s="13">
        <f t="shared" si="6"/>
        <v>1</v>
      </c>
    </row>
    <row r="11" spans="1:19" s="2" customFormat="1" ht="15">
      <c r="A11" s="11">
        <v>7</v>
      </c>
      <c r="B11" s="11" t="s">
        <v>17</v>
      </c>
      <c r="C11" s="11" t="s">
        <v>25</v>
      </c>
      <c r="D11" s="12">
        <v>1996</v>
      </c>
      <c r="E11" s="12">
        <v>1996</v>
      </c>
      <c r="F11" s="13">
        <f t="shared" si="0"/>
        <v>1</v>
      </c>
      <c r="G11" s="11">
        <v>47</v>
      </c>
      <c r="H11" s="11">
        <v>47</v>
      </c>
      <c r="I11" s="20">
        <f t="shared" si="1"/>
        <v>1</v>
      </c>
      <c r="J11" s="11">
        <v>3</v>
      </c>
      <c r="K11" s="11">
        <v>3</v>
      </c>
      <c r="L11" s="13">
        <f t="shared" si="7"/>
        <v>1</v>
      </c>
      <c r="M11" s="11">
        <v>90</v>
      </c>
      <c r="N11" s="11">
        <v>90</v>
      </c>
      <c r="O11" s="13">
        <f t="shared" si="2"/>
        <v>1</v>
      </c>
      <c r="P11" s="11">
        <f t="shared" si="8"/>
        <v>140</v>
      </c>
      <c r="Q11" s="11">
        <f t="shared" si="9"/>
        <v>140</v>
      </c>
      <c r="R11" s="11">
        <f t="shared" si="5"/>
        <v>0</v>
      </c>
      <c r="S11" s="13">
        <f t="shared" si="6"/>
        <v>1</v>
      </c>
    </row>
    <row r="12" spans="1:19" s="2" customFormat="1" ht="15">
      <c r="A12" s="11">
        <v>8</v>
      </c>
      <c r="B12" s="11" t="s">
        <v>17</v>
      </c>
      <c r="C12" s="11" t="s">
        <v>26</v>
      </c>
      <c r="D12" s="12">
        <v>2453</v>
      </c>
      <c r="E12" s="12">
        <v>2453</v>
      </c>
      <c r="F12" s="13">
        <f t="shared" si="0"/>
        <v>1</v>
      </c>
      <c r="G12" s="11">
        <v>41</v>
      </c>
      <c r="H12" s="11">
        <v>41</v>
      </c>
      <c r="I12" s="20">
        <f t="shared" si="1"/>
        <v>1</v>
      </c>
      <c r="J12" s="10" t="s">
        <v>19</v>
      </c>
      <c r="K12" s="10" t="s">
        <v>19</v>
      </c>
      <c r="L12" s="21" t="s">
        <v>19</v>
      </c>
      <c r="M12" s="11">
        <v>140</v>
      </c>
      <c r="N12" s="11">
        <v>140</v>
      </c>
      <c r="O12" s="13">
        <f t="shared" si="2"/>
        <v>1</v>
      </c>
      <c r="P12" s="11">
        <f>G12+M12</f>
        <v>181</v>
      </c>
      <c r="Q12" s="11">
        <f>H12+N12</f>
        <v>181</v>
      </c>
      <c r="R12" s="11">
        <f t="shared" si="5"/>
        <v>0</v>
      </c>
      <c r="S12" s="13">
        <f t="shared" si="6"/>
        <v>1</v>
      </c>
    </row>
    <row r="13" spans="1:19" s="2" customFormat="1" ht="15">
      <c r="A13" s="11">
        <v>9</v>
      </c>
      <c r="B13" s="11" t="s">
        <v>17</v>
      </c>
      <c r="C13" s="11" t="s">
        <v>27</v>
      </c>
      <c r="D13" s="12">
        <v>3580</v>
      </c>
      <c r="E13" s="12">
        <v>3580</v>
      </c>
      <c r="F13" s="13">
        <v>1</v>
      </c>
      <c r="G13" s="11">
        <v>4</v>
      </c>
      <c r="H13" s="11">
        <v>4</v>
      </c>
      <c r="I13" s="20">
        <v>1</v>
      </c>
      <c r="J13" s="11">
        <v>95</v>
      </c>
      <c r="K13" s="11">
        <v>95</v>
      </c>
      <c r="L13" s="13">
        <f t="shared" si="7"/>
        <v>1</v>
      </c>
      <c r="M13" s="11">
        <v>40</v>
      </c>
      <c r="N13" s="11">
        <v>40</v>
      </c>
      <c r="O13" s="13">
        <f t="shared" si="2"/>
        <v>1</v>
      </c>
      <c r="P13" s="11">
        <f t="shared" si="8"/>
        <v>139</v>
      </c>
      <c r="Q13" s="11">
        <v>139</v>
      </c>
      <c r="R13" s="11">
        <f t="shared" si="5"/>
        <v>0</v>
      </c>
      <c r="S13" s="13">
        <f t="shared" si="6"/>
        <v>1</v>
      </c>
    </row>
    <row r="14" spans="1:19" s="2" customFormat="1" ht="15">
      <c r="A14" s="11">
        <v>10</v>
      </c>
      <c r="B14" s="11" t="s">
        <v>17</v>
      </c>
      <c r="C14" s="11" t="s">
        <v>28</v>
      </c>
      <c r="D14" s="12">
        <v>2032</v>
      </c>
      <c r="E14" s="12">
        <v>2032</v>
      </c>
      <c r="F14" s="13">
        <f aca="true" t="shared" si="10" ref="F14:F21">E14/D14</f>
        <v>1</v>
      </c>
      <c r="G14" s="10" t="s">
        <v>19</v>
      </c>
      <c r="H14" s="10" t="s">
        <v>19</v>
      </c>
      <c r="I14" s="21" t="s">
        <v>19</v>
      </c>
      <c r="J14" s="11">
        <v>97</v>
      </c>
      <c r="K14" s="11">
        <v>97</v>
      </c>
      <c r="L14" s="13">
        <f t="shared" si="7"/>
        <v>1</v>
      </c>
      <c r="M14" s="11">
        <v>118</v>
      </c>
      <c r="N14" s="11">
        <v>118</v>
      </c>
      <c r="O14" s="13">
        <f t="shared" si="2"/>
        <v>1</v>
      </c>
      <c r="P14" s="11">
        <f>SUM(J14+M14)</f>
        <v>215</v>
      </c>
      <c r="Q14" s="11">
        <f>SUM(K14+N14)</f>
        <v>215</v>
      </c>
      <c r="R14" s="11">
        <f t="shared" si="5"/>
        <v>0</v>
      </c>
      <c r="S14" s="13">
        <f t="shared" si="6"/>
        <v>1</v>
      </c>
    </row>
    <row r="15" spans="1:19" s="2" customFormat="1" ht="15">
      <c r="A15" s="11">
        <v>11</v>
      </c>
      <c r="B15" s="11" t="s">
        <v>17</v>
      </c>
      <c r="C15" s="11" t="s">
        <v>29</v>
      </c>
      <c r="D15" s="12">
        <v>4556</v>
      </c>
      <c r="E15" s="12">
        <v>4556</v>
      </c>
      <c r="F15" s="13">
        <f t="shared" si="10"/>
        <v>1</v>
      </c>
      <c r="G15" s="11">
        <v>209</v>
      </c>
      <c r="H15" s="11">
        <v>209</v>
      </c>
      <c r="I15" s="20">
        <f aca="true" t="shared" si="11" ref="I14:I21">H15/G15</f>
        <v>1</v>
      </c>
      <c r="J15" s="11">
        <v>1</v>
      </c>
      <c r="K15" s="11">
        <v>1</v>
      </c>
      <c r="L15" s="13">
        <f t="shared" si="7"/>
        <v>1</v>
      </c>
      <c r="M15" s="11">
        <v>135</v>
      </c>
      <c r="N15" s="11">
        <v>135</v>
      </c>
      <c r="O15" s="13">
        <f t="shared" si="2"/>
        <v>1</v>
      </c>
      <c r="P15" s="11">
        <f t="shared" si="8"/>
        <v>345</v>
      </c>
      <c r="Q15" s="11">
        <f t="shared" si="9"/>
        <v>345</v>
      </c>
      <c r="R15" s="11">
        <f t="shared" si="5"/>
        <v>0</v>
      </c>
      <c r="S15" s="13">
        <f t="shared" si="6"/>
        <v>1</v>
      </c>
    </row>
    <row r="16" spans="1:19" s="2" customFormat="1" ht="15">
      <c r="A16" s="11">
        <v>12</v>
      </c>
      <c r="B16" s="11" t="s">
        <v>17</v>
      </c>
      <c r="C16" s="11" t="s">
        <v>30</v>
      </c>
      <c r="D16" s="12">
        <v>3231</v>
      </c>
      <c r="E16" s="12">
        <v>3231</v>
      </c>
      <c r="F16" s="13">
        <f t="shared" si="10"/>
        <v>1</v>
      </c>
      <c r="G16" s="11">
        <v>17</v>
      </c>
      <c r="H16" s="11">
        <v>17</v>
      </c>
      <c r="I16" s="20">
        <f t="shared" si="11"/>
        <v>1</v>
      </c>
      <c r="J16" s="11">
        <v>218</v>
      </c>
      <c r="K16" s="11">
        <v>218</v>
      </c>
      <c r="L16" s="13">
        <f t="shared" si="7"/>
        <v>1</v>
      </c>
      <c r="M16" s="11">
        <v>146</v>
      </c>
      <c r="N16" s="11">
        <v>146</v>
      </c>
      <c r="O16" s="13">
        <f t="shared" si="2"/>
        <v>1</v>
      </c>
      <c r="P16" s="11">
        <f t="shared" si="8"/>
        <v>381</v>
      </c>
      <c r="Q16" s="11">
        <f t="shared" si="9"/>
        <v>381</v>
      </c>
      <c r="R16" s="11">
        <f t="shared" si="5"/>
        <v>0</v>
      </c>
      <c r="S16" s="13">
        <f t="shared" si="6"/>
        <v>1</v>
      </c>
    </row>
    <row r="17" spans="1:19" s="2" customFormat="1" ht="15">
      <c r="A17" s="11">
        <v>13</v>
      </c>
      <c r="B17" s="11" t="s">
        <v>17</v>
      </c>
      <c r="C17" s="11" t="s">
        <v>31</v>
      </c>
      <c r="D17" s="12">
        <v>2704</v>
      </c>
      <c r="E17" s="12">
        <v>2704</v>
      </c>
      <c r="F17" s="13">
        <f t="shared" si="10"/>
        <v>1</v>
      </c>
      <c r="G17" s="11">
        <v>127</v>
      </c>
      <c r="H17" s="11">
        <v>127</v>
      </c>
      <c r="I17" s="20">
        <f t="shared" si="11"/>
        <v>1</v>
      </c>
      <c r="J17" s="10" t="s">
        <v>19</v>
      </c>
      <c r="K17" s="10" t="s">
        <v>19</v>
      </c>
      <c r="L17" s="21" t="s">
        <v>19</v>
      </c>
      <c r="M17" s="11">
        <v>90</v>
      </c>
      <c r="N17" s="11">
        <v>90</v>
      </c>
      <c r="O17" s="13">
        <f t="shared" si="2"/>
        <v>1</v>
      </c>
      <c r="P17" s="11">
        <f>G17+M17</f>
        <v>217</v>
      </c>
      <c r="Q17" s="11">
        <f>H17+N17</f>
        <v>217</v>
      </c>
      <c r="R17" s="11">
        <f t="shared" si="5"/>
        <v>0</v>
      </c>
      <c r="S17" s="13">
        <f t="shared" si="6"/>
        <v>1</v>
      </c>
    </row>
    <row r="18" spans="1:19" s="2" customFormat="1" ht="15">
      <c r="A18" s="11">
        <v>14</v>
      </c>
      <c r="B18" s="11" t="s">
        <v>17</v>
      </c>
      <c r="C18" s="11" t="s">
        <v>32</v>
      </c>
      <c r="D18" s="12">
        <v>1565</v>
      </c>
      <c r="E18" s="12">
        <v>1565</v>
      </c>
      <c r="F18" s="13">
        <f t="shared" si="10"/>
        <v>1</v>
      </c>
      <c r="G18" s="11">
        <v>59</v>
      </c>
      <c r="H18" s="11">
        <v>59</v>
      </c>
      <c r="I18" s="20">
        <f t="shared" si="11"/>
        <v>1</v>
      </c>
      <c r="J18" s="11">
        <v>55</v>
      </c>
      <c r="K18" s="11">
        <v>55</v>
      </c>
      <c r="L18" s="13">
        <f>K18/J18</f>
        <v>1</v>
      </c>
      <c r="M18" s="11">
        <v>61</v>
      </c>
      <c r="N18" s="11">
        <v>61</v>
      </c>
      <c r="O18" s="13">
        <f t="shared" si="2"/>
        <v>1</v>
      </c>
      <c r="P18" s="11">
        <f>G18+J18+M18</f>
        <v>175</v>
      </c>
      <c r="Q18" s="11">
        <f>H18+K18+N18</f>
        <v>175</v>
      </c>
      <c r="R18" s="11">
        <f t="shared" si="5"/>
        <v>0</v>
      </c>
      <c r="S18" s="13">
        <f t="shared" si="6"/>
        <v>1</v>
      </c>
    </row>
    <row r="19" spans="1:19" s="2" customFormat="1" ht="15">
      <c r="A19" s="11">
        <v>15</v>
      </c>
      <c r="B19" s="11" t="s">
        <v>17</v>
      </c>
      <c r="C19" s="11" t="s">
        <v>33</v>
      </c>
      <c r="D19" s="12">
        <v>9033</v>
      </c>
      <c r="E19" s="12">
        <v>9033</v>
      </c>
      <c r="F19" s="13">
        <f t="shared" si="10"/>
        <v>1</v>
      </c>
      <c r="G19" s="11">
        <v>724</v>
      </c>
      <c r="H19" s="11">
        <v>724</v>
      </c>
      <c r="I19" s="20">
        <f t="shared" si="11"/>
        <v>1</v>
      </c>
      <c r="J19" s="10" t="s">
        <v>19</v>
      </c>
      <c r="K19" s="10" t="s">
        <v>19</v>
      </c>
      <c r="L19" s="21" t="s">
        <v>19</v>
      </c>
      <c r="M19" s="11">
        <v>97</v>
      </c>
      <c r="N19" s="11">
        <v>97</v>
      </c>
      <c r="O19" s="13">
        <f t="shared" si="2"/>
        <v>1</v>
      </c>
      <c r="P19" s="11">
        <f>G19+M19</f>
        <v>821</v>
      </c>
      <c r="Q19" s="11">
        <f>H19+N19</f>
        <v>821</v>
      </c>
      <c r="R19" s="11">
        <f t="shared" si="5"/>
        <v>0</v>
      </c>
      <c r="S19" s="13">
        <f t="shared" si="6"/>
        <v>1</v>
      </c>
    </row>
    <row r="20" spans="1:19" s="2" customFormat="1" ht="15">
      <c r="A20" s="11">
        <v>16</v>
      </c>
      <c r="B20" s="11" t="s">
        <v>17</v>
      </c>
      <c r="C20" s="11" t="s">
        <v>34</v>
      </c>
      <c r="D20" s="12">
        <v>7253</v>
      </c>
      <c r="E20" s="12">
        <v>7253</v>
      </c>
      <c r="F20" s="13">
        <f t="shared" si="10"/>
        <v>1</v>
      </c>
      <c r="G20" s="11">
        <v>322</v>
      </c>
      <c r="H20" s="11">
        <v>322</v>
      </c>
      <c r="I20" s="20">
        <f t="shared" si="11"/>
        <v>1</v>
      </c>
      <c r="J20" s="10" t="s">
        <v>19</v>
      </c>
      <c r="K20" s="10" t="s">
        <v>19</v>
      </c>
      <c r="L20" s="10" t="s">
        <v>19</v>
      </c>
      <c r="M20" s="11">
        <v>249</v>
      </c>
      <c r="N20" s="11">
        <v>249</v>
      </c>
      <c r="O20" s="13">
        <f t="shared" si="2"/>
        <v>1</v>
      </c>
      <c r="P20" s="11">
        <f>G20+M20</f>
        <v>571</v>
      </c>
      <c r="Q20" s="11">
        <f>H20+N20</f>
        <v>571</v>
      </c>
      <c r="R20" s="11">
        <f t="shared" si="5"/>
        <v>0</v>
      </c>
      <c r="S20" s="13">
        <f t="shared" si="6"/>
        <v>1</v>
      </c>
    </row>
    <row r="21" spans="1:19" s="3" customFormat="1" ht="15">
      <c r="A21" s="14" t="s">
        <v>35</v>
      </c>
      <c r="B21" s="14"/>
      <c r="C21" s="15"/>
      <c r="D21" s="16">
        <f>SUM(D5:D20)</f>
        <v>52383</v>
      </c>
      <c r="E21" s="16">
        <f>SUM(E5:E20)</f>
        <v>52383</v>
      </c>
      <c r="F21" s="17">
        <f t="shared" si="10"/>
        <v>1</v>
      </c>
      <c r="G21" s="16">
        <f>SUM(G5:G20)</f>
        <v>2576</v>
      </c>
      <c r="H21" s="16">
        <f>SUM(H5:H20)</f>
        <v>2576</v>
      </c>
      <c r="I21" s="17">
        <f t="shared" si="11"/>
        <v>1</v>
      </c>
      <c r="J21" s="16">
        <f>SUM(J5:J20)</f>
        <v>540</v>
      </c>
      <c r="K21" s="16">
        <f>SUM(K5:K20)</f>
        <v>540</v>
      </c>
      <c r="L21" s="17">
        <f>K21/J21</f>
        <v>1</v>
      </c>
      <c r="M21" s="16">
        <f>SUM(M5:M20)</f>
        <v>1276</v>
      </c>
      <c r="N21" s="16">
        <f>SUM(N5:N20)</f>
        <v>1276</v>
      </c>
      <c r="O21" s="17">
        <f t="shared" si="2"/>
        <v>1</v>
      </c>
      <c r="P21" s="16">
        <f>SUM(P5:P20)</f>
        <v>4392</v>
      </c>
      <c r="Q21" s="16">
        <f>SUM(Q5:Q20)</f>
        <v>4392</v>
      </c>
      <c r="R21" s="11">
        <f t="shared" si="5"/>
        <v>0</v>
      </c>
      <c r="S21" s="17">
        <f t="shared" si="6"/>
        <v>1</v>
      </c>
    </row>
    <row r="22" s="4" customFormat="1" ht="15"/>
  </sheetData>
  <mergeCells count="13">
    <mergeCell ref="A1:S1"/>
    <mergeCell ref="A2:S2"/>
    <mergeCell ref="G3:I3"/>
    <mergeCell ref="J3:L3"/>
    <mergeCell ref="M3:O3"/>
    <mergeCell ref="P3:S3"/>
    <mergeCell ref="A21:C21"/>
    <mergeCell ref="A3:A4"/>
    <mergeCell ref="B3:B4"/>
    <mergeCell ref="C3:C4"/>
    <mergeCell ref="D3:D4"/>
    <mergeCell ref="E3:E4"/>
    <mergeCell ref="F3:F4"/>
  </mergeCells>
  <printOptions/>
  <pageMargins left="0.699305555555556" right="0.699305555555556" top="0.75" bottom="0.75" header="0.3" footer="0.3"/>
  <pageSetup horizontalDpi="600" verticalDpi="600" orientation="portrait" paperSize="9"/>
  <ignoredErrors>
    <ignoredError sqref="I21 L21 O21 S21 F21 P9:Q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ᇰ՗ᆘ՗氀ࠞ殀ࠞ欀ࠞ檀ࠞ沀ࠞ킨դ㻐Ո</dc:creator>
  <cp:keywords/>
  <dc:description/>
  <cp:lastModifiedBy>刘金才</cp:lastModifiedBy>
  <dcterms:created xsi:type="dcterms:W3CDTF">2019-04-12T02:31:00Z</dcterms:created>
  <dcterms:modified xsi:type="dcterms:W3CDTF">2019-12-09T00:57:00Z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