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一般公共预算" sheetId="1" r:id="rId1"/>
    <sheet name="政府性基金预算" sheetId="5" r:id="rId2"/>
    <sheet name="国有资本经营预算" sheetId="2" r:id="rId3"/>
    <sheet name="财政专户预算" sheetId="3" r:id="rId4"/>
  </sheets>
  <definedNames>
    <definedName name="_xlnm._FilterDatabase" localSheetId="3" hidden="1">财政专户预算!$A$6:$K$18</definedName>
    <definedName name="_xlnm._FilterDatabase" localSheetId="0" hidden="1">一般公共预算!$7:$469</definedName>
    <definedName name="_xlnm.Print_Area">#N/A</definedName>
    <definedName name="_xlnm._FilterDatabase" localSheetId="1" hidden="1">政府性基金预算!$A$5:$R$36</definedName>
    <definedName name="_xlnm.Print_Area" localSheetId="3">财政专户预算!$A$1:$K$18</definedName>
    <definedName name="_xlnm.Print_Titles" localSheetId="3">财政专户预算!$3:$5</definedName>
    <definedName name="_xlnm.Print_Area" localSheetId="2">国有资本经营预算!$A$1:$K$6</definedName>
    <definedName name="_xlnm.Print_Area" localSheetId="1">政府性基金预算!$A$1:$K$36</definedName>
    <definedName name="_xlnm.Print_Titles" localSheetId="1">政府性基金预算!$3:$5</definedName>
    <definedName name="_xlnm.Print_Area" localSheetId="0">一般公共预算!$A$1:$K$469</definedName>
    <definedName name="_xlnm.Print_Titles" localSheetId="0">一般公共预算!$4:$6</definedName>
  </definedNames>
  <calcPr calcId="144525"/>
</workbook>
</file>

<file path=xl/sharedStrings.xml><?xml version="1.0" encoding="utf-8"?>
<sst xmlns="http://schemas.openxmlformats.org/spreadsheetml/2006/main" count="1395" uniqueCount="446">
  <si>
    <t>番禺区2023年第二次预算调整支出计划表（一般公共预算）</t>
  </si>
  <si>
    <t>单位：万元</t>
  </si>
  <si>
    <t>支出功能分类编码</t>
  </si>
  <si>
    <t>功能分类名称</t>
  </si>
  <si>
    <t>2023年第二次预算调整计划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</si>
  <si>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</si>
  <si>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</si>
  <si>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</si>
  <si>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</si>
  <si>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</si>
  <si>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</si>
  <si>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</si>
  <si>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</si>
  <si>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</si>
  <si>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</si>
  <si>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</si>
  <si>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一般公共服务支出</t>
  </si>
  <si>
    <t>01</t>
  </si>
  <si>
    <t>人大事务</t>
  </si>
  <si>
    <t>行政运行</t>
  </si>
  <si>
    <t>02</t>
  </si>
  <si>
    <t>一般行政管理事务</t>
  </si>
  <si>
    <t>08</t>
  </si>
  <si>
    <t>代表工作</t>
  </si>
  <si>
    <t>99</t>
  </si>
  <si>
    <t>其他人大事务支出</t>
  </si>
  <si>
    <t>政协事务</t>
  </si>
  <si>
    <t>其他政协事务支出</t>
  </si>
  <si>
    <t>03</t>
  </si>
  <si>
    <t>政府办公厅(室)及相关机构事务</t>
  </si>
  <si>
    <t>信访事务</t>
  </si>
  <si>
    <t>50</t>
  </si>
  <si>
    <t>事业运行</t>
  </si>
  <si>
    <t>其他政府办公厅（室）及相关机构事务支出</t>
  </si>
  <si>
    <t>04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</si>
  <si>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</si>
  <si>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</si>
  <si>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</si>
  <si>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</si>
  <si>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</si>
  <si>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</si>
  <si>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</si>
  <si>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07</t>
  </si>
  <si>
    <t>专项普查活动</t>
  </si>
  <si>
    <t>统计抽样调查</t>
  </si>
  <si>
    <t>其他统计信息事务支出</t>
  </si>
  <si>
    <t>06</t>
  </si>
  <si>
    <t>财政事务</t>
  </si>
  <si>
    <t>财政委托业务支出</t>
  </si>
  <si>
    <t>其他财政事务支出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</si>
  <si>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</si>
  <si>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</si>
  <si>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</si>
  <si>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</si>
  <si>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</si>
  <si>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</si>
  <si>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</si>
  <si>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</si>
  <si>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</si>
  <si>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</si>
  <si>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</si>
  <si>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</si>
  <si>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</si>
  <si>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</si>
  <si>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</si>
  <si>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</si>
  <si>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</si>
  <si>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</si>
  <si>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</si>
  <si>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</si>
  <si>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</si>
  <si>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</si>
  <si>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</si>
  <si>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</si>
  <si>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</si>
  <si>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</si>
  <si>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</si>
  <si>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</si>
  <si>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</si>
  <si>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</si>
  <si>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</si>
  <si>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</si>
  <si>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</si>
  <si>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</si>
  <si>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</si>
  <si>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</si>
  <si>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</si>
  <si>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</si>
  <si>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</si>
  <si>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</si>
  <si>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</si>
  <si>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</si>
  <si>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</si>
  <si>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</si>
  <si>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</si>
  <si>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</si>
  <si>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</si>
  <si>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</si>
  <si>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</si>
  <si>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</si>
  <si>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</si>
  <si>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</si>
  <si>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</si>
  <si>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</si>
  <si>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</si>
  <si>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</si>
  <si>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</si>
  <si>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</si>
  <si>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</si>
  <si>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</si>
  <si>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15</t>
  </si>
  <si>
    <t>质量安全监管</t>
  </si>
  <si>
    <t>16</t>
  </si>
  <si>
    <t>食品安全监管</t>
  </si>
  <si>
    <t>其他市场监督管理事务</t>
  </si>
  <si>
    <t>其他一般公共服务支出</t>
  </si>
  <si>
    <t>国防支出</t>
  </si>
  <si>
    <t>国防动员</t>
  </si>
  <si>
    <t>人民防空</t>
  </si>
  <si>
    <t>民兵</t>
  </si>
  <si>
    <t>其他国防动员支出</t>
  </si>
  <si>
    <t>公共安全支出</t>
  </si>
  <si>
    <t>公安</t>
  </si>
  <si>
    <t>19</t>
  </si>
  <si>
    <t>信息化建设</t>
  </si>
  <si>
    <t>20</t>
  </si>
  <si>
    <t>执法办案</t>
  </si>
  <si>
    <t>21</t>
  </si>
  <si>
    <t>特别业务</t>
  </si>
  <si>
    <t>其他公安支出</t>
  </si>
  <si>
    <t>检察</t>
  </si>
  <si>
    <t>法院</t>
  </si>
  <si>
    <t>案件审判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</si>
  <si>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</si>
  <si>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</si>
  <si>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</si>
  <si>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</si>
  <si>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</si>
  <si>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</si>
  <si>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</si>
  <si>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</si>
  <si>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</si>
  <si>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</si>
  <si>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</si>
  <si>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</si>
  <si>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</si>
  <si>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</si>
  <si>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</si>
  <si>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</si>
  <si>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</si>
  <si>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</si>
  <si>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</si>
  <si>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</si>
  <si>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</si>
  <si>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</si>
  <si>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</si>
  <si>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</si>
  <si>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</si>
  <si>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</si>
  <si>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</si>
  <si>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</si>
  <si>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</si>
  <si>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</si>
  <si>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</si>
  <si>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</si>
  <si>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</si>
  <si>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</si>
  <si>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</si>
  <si>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</si>
  <si>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</si>
  <si>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</si>
  <si>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</si>
  <si>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</si>
  <si>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</si>
  <si>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</si>
  <si>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</si>
  <si>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</si>
  <si>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技术研究与开发</t>
  </si>
  <si>
    <t>机构运行</t>
  </si>
  <si>
    <t>科技成果转化与扩散</t>
  </si>
  <si>
    <t>其他技术研究与开发支出</t>
  </si>
  <si>
    <t>科技条件与服务</t>
  </si>
  <si>
    <t>科技条件专项</t>
  </si>
  <si>
    <t>其他科技条件与服务支出</t>
  </si>
  <si>
    <t>文化旅游体育与传媒支出</t>
  </si>
  <si>
    <t>文化和旅游</t>
  </si>
  <si>
    <t>图书馆</t>
  </si>
  <si>
    <t>文化展示及纪念机构</t>
  </si>
  <si>
    <t>艺术表演团体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</si>
  <si>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</si>
  <si>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</si>
  <si>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</si>
  <si>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</si>
  <si>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</si>
  <si>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</si>
  <si>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</si>
  <si>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</si>
  <si>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体育</t>
  </si>
  <si>
    <t>群众体育</t>
  </si>
  <si>
    <t>其他体育支出</t>
  </si>
  <si>
    <t>新闻出版电影</t>
  </si>
  <si>
    <t>出版发行</t>
  </si>
  <si>
    <t>电影</t>
  </si>
  <si>
    <t>广播电视</t>
  </si>
  <si>
    <t>广播电视事务</t>
  </si>
  <si>
    <t>其他文化旅游体育与传媒支出</t>
  </si>
  <si>
    <t>宣传文化发展专项支出</t>
  </si>
  <si>
    <t>社会保障和就业支出</t>
  </si>
  <si>
    <t>人力资源和社会保障管理事务</t>
  </si>
  <si>
    <t>机关服务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</si>
  <si>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</si>
  <si>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</si>
  <si>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</si>
  <si>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</si>
  <si>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</si>
  <si>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</si>
  <si>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</si>
  <si>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</si>
  <si>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</si>
  <si>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</si>
  <si>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</si>
  <si>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</si>
  <si>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</si>
  <si>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</si>
  <si>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</si>
  <si>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</si>
  <si>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</si>
  <si>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</si>
  <si>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企业改革补助</t>
  </si>
  <si>
    <t>其他企业改革发展补助</t>
  </si>
  <si>
    <t>就业补助</t>
  </si>
  <si>
    <t>其他就业补助支出</t>
  </si>
  <si>
    <t>抚恤</t>
  </si>
  <si>
    <t>死亡抚恤</t>
  </si>
  <si>
    <t>伤残抚恤</t>
  </si>
  <si>
    <t>义务兵优待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</si>
  <si>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</si>
  <si>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</si>
  <si>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</si>
  <si>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</si>
  <si>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</si>
  <si>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</si>
  <si>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</si>
  <si>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</si>
  <si>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</si>
  <si>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</si>
  <si>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</si>
  <si>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</si>
  <si>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</si>
  <si>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</si>
  <si>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残疾人就业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</si>
  <si>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</si>
  <si>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</si>
  <si>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</si>
  <si>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</si>
  <si>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</si>
  <si>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</si>
  <si>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</si>
  <si>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</si>
  <si>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</si>
  <si>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</si>
  <si>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</si>
  <si>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其他生活救助</t>
  </si>
  <si>
    <t>其他城市生活救助</t>
  </si>
  <si>
    <t>退役军人管理事务</t>
  </si>
  <si>
    <t>拥军优属</t>
  </si>
  <si>
    <t>其他退役军人事务管理支出</t>
  </si>
  <si>
    <t>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</si>
  <si>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</si>
  <si>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</si>
  <si>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</si>
  <si>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</si>
  <si>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</si>
  <si>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精神病医院</t>
  </si>
  <si>
    <t>处理医疗欠费</t>
  </si>
  <si>
    <t>康复医院</t>
  </si>
  <si>
    <t>基层医疗卫生机构</t>
  </si>
  <si>
    <t>乡镇卫生院</t>
  </si>
  <si>
    <t>其他基层医疗卫生机构支出</t>
  </si>
  <si>
    <t>公共卫生</t>
  </si>
  <si>
    <t>疾病预防控制机构</t>
  </si>
  <si>
    <t>妇幼保健机构</t>
  </si>
  <si>
    <t>采供血机构</t>
  </si>
  <si>
    <t>基本公共卫生服务</t>
  </si>
  <si>
    <t>重大公共卫生服务</t>
  </si>
  <si>
    <t>突发公共卫生事件应急处理</t>
  </si>
  <si>
    <t>其他公共卫生支出</t>
  </si>
  <si>
    <t>中医药</t>
  </si>
  <si>
    <t>中医（民族医）药专项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</si>
  <si>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</si>
  <si>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</si>
  <si>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</si>
  <si>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</si>
  <si>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</si>
  <si>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</si>
  <si>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</si>
  <si>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</si>
  <si>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</si>
  <si>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</si>
  <si>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</si>
  <si>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其他医疗救助支出</t>
  </si>
  <si>
    <t>优抚对象医疗</t>
  </si>
  <si>
    <t>优抚对象医疗补助</t>
  </si>
  <si>
    <t>医疗保障管理事务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</si>
  <si>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</si>
  <si>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</si>
  <si>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</si>
  <si>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</si>
  <si>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</si>
  <si>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其他环境保护管理事务支出</t>
  </si>
  <si>
    <t>污染防治</t>
  </si>
  <si>
    <t>水体</t>
  </si>
  <si>
    <t>污染减排</t>
  </si>
  <si>
    <t>生态环境执法监察</t>
  </si>
  <si>
    <t>城乡社区支出</t>
  </si>
  <si>
    <t>城乡社区管理事务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</si>
  <si>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</si>
  <si>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</si>
  <si>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</si>
  <si>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</si>
  <si>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</si>
  <si>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</si>
  <si>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</si>
  <si>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</si>
  <si>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</si>
  <si>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国有土地使用权出让收入对应专项债务收入安排的支出</t>
  </si>
  <si>
    <t>农村基础设施建设支出</t>
  </si>
  <si>
    <t>其他城乡社区支出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</si>
  <si>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</si>
  <si>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</si>
  <si>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</si>
  <si>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</si>
  <si>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</si>
  <si>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</si>
  <si>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稳定农民收入补贴</t>
  </si>
  <si>
    <t>22</t>
  </si>
  <si>
    <t>农业生产发展</t>
  </si>
  <si>
    <t>24</t>
  </si>
  <si>
    <t>农村合作经济</t>
  </si>
  <si>
    <t>农村社会事业</t>
  </si>
  <si>
    <t>48</t>
  </si>
  <si>
    <t>渔业发展</t>
  </si>
  <si>
    <t>其他农业农村支出</t>
  </si>
  <si>
    <t>林业和草原</t>
  </si>
  <si>
    <t>事业机构</t>
  </si>
  <si>
    <t>森林生态效益补偿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</si>
  <si>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</si>
  <si>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</si>
  <si>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</si>
  <si>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</si>
  <si>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</si>
  <si>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</si>
  <si>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其他水利支出</t>
  </si>
  <si>
    <t>巩固脱贫攻坚成果衔接乡村振兴</t>
  </si>
  <si>
    <t>其他巩固脱贫攻坚成果衔接乡村振兴支出</t>
  </si>
  <si>
    <t>农村综合改革</t>
  </si>
  <si>
    <t>对村民委员会和村党支部的补助</t>
  </si>
  <si>
    <t>其他农村综合改革支出</t>
  </si>
  <si>
    <t>交通运输支出</t>
  </si>
  <si>
    <t>公路水路运输</t>
  </si>
  <si>
    <t>公路养护</t>
  </si>
  <si>
    <t>其他公路水路运输支出</t>
  </si>
  <si>
    <t>资源勘探工业信息等支出</t>
  </si>
  <si>
    <t>工业和信息产业监管</t>
  </si>
  <si>
    <t>产业发展</t>
  </si>
  <si>
    <t>支持中小企业发展和管理支出</t>
  </si>
  <si>
    <t>其他支持中小企业发展和管理支出</t>
  </si>
  <si>
    <t>商业服务业等支出</t>
  </si>
  <si>
    <t>商业流通事务</t>
  </si>
  <si>
    <t>其他商业流通事务支出</t>
  </si>
  <si>
    <t>其他商业服务业等支出</t>
  </si>
  <si>
    <t>自然资源海洋气象等支出</t>
  </si>
  <si>
    <t>自然资源事务</t>
  </si>
  <si>
    <t>其他自然资源事务支出</t>
  </si>
  <si>
    <t>气象事务</t>
  </si>
  <si>
    <t>气象探测</t>
  </si>
  <si>
    <t>气象服务</t>
  </si>
  <si>
    <t>其他气象事务支出</t>
  </si>
  <si>
    <t>住房保障支出</t>
  </si>
  <si>
    <t>保障性安居工程支出</t>
  </si>
  <si>
    <t>农村危房改造</t>
  </si>
  <si>
    <t>公共租赁住房</t>
  </si>
  <si>
    <t>保障性租赁住房</t>
  </si>
  <si>
    <t>住房改革支出</t>
  </si>
  <si>
    <t>住房公积金</t>
  </si>
  <si>
    <t>购房补贴</t>
  </si>
  <si>
    <t>城乡社区住宅</t>
  </si>
  <si>
    <t>其他城乡社区住宅支出</t>
  </si>
  <si>
    <t>粮油物资储备支出</t>
  </si>
  <si>
    <t>粮油物资事务</t>
  </si>
  <si>
    <t>粮食风险基金</t>
  </si>
  <si>
    <t>灾害防治及应急管理支出</t>
  </si>
  <si>
    <t>应急管理事务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</si>
  <si>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</si>
  <si>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</si>
  <si>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</si>
  <si>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</si>
  <si>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</si>
  <si>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</si>
  <si>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自然灾害救灾及恢复重建支出</t>
  </si>
  <si>
    <t>自然灾害救灾补助</t>
  </si>
  <si>
    <t>其他灾害防治及应急管理支出</t>
  </si>
  <si>
    <t>其他支出</t>
  </si>
  <si>
    <t>年初预留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</si>
  <si>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</si>
  <si>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</si>
  <si>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</si>
  <si>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</si>
  <si>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</si>
  <si>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</si>
  <si>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债务发行费用支出</t>
  </si>
  <si>
    <t>233</t>
  </si>
  <si>
    <t>地方政府一般债务发行费用支出</t>
  </si>
  <si>
    <t>番禺区2023年第二次预算调整支出计划表（政府性基金预算）</t>
  </si>
  <si>
    <t>212</t>
  </si>
  <si>
    <t>国有土地使用权出让收入安排的支出</t>
  </si>
  <si>
    <t>征地和拆迁补偿支出</t>
  </si>
  <si>
    <t>土地开发支出</t>
  </si>
  <si>
    <t>公共租赁住房支出</t>
  </si>
  <si>
    <t>农业生产发展支出</t>
  </si>
  <si>
    <t>其他国有土地使用权出让收入安排的支出</t>
  </si>
  <si>
    <t>农业土地开发资金安排的支出</t>
  </si>
  <si>
    <t>城市基础设施配套费安排的支出</t>
  </si>
  <si>
    <t>城市公共设施</t>
  </si>
  <si>
    <t>城市环境卫生</t>
  </si>
  <si>
    <t>其他城市基础设施配套费安排的支出</t>
  </si>
  <si>
    <t>污水处理费安排的支出</t>
  </si>
  <si>
    <t>其他污水处理费安排的支出</t>
  </si>
  <si>
    <t>其他政府性基金及对应专项债务收入安排的支出</t>
  </si>
  <si>
    <t>其他地方自行试点项目收益专项债券收入安排的支出</t>
  </si>
  <si>
    <t>彩票发行销售机构业务费安排的支出</t>
  </si>
  <si>
    <t>体育彩票销售机构的业务费支出</t>
  </si>
  <si>
    <t>60</t>
  </si>
  <si>
    <t>彩票公益金安排的支出</t>
  </si>
  <si>
    <t>用于社会福利的彩票公益金支出</t>
  </si>
  <si>
    <t>用于体育事业的彩票公益金支出</t>
  </si>
  <si>
    <t>用于教育事业的彩票公益金支出</t>
  </si>
  <si>
    <t>用于残疾人事业的彩票公益金支出</t>
  </si>
  <si>
    <t>地方政府专项债务发行费用支出</t>
  </si>
  <si>
    <t>国有土地使用权出让金债务发行费用支出</t>
  </si>
  <si>
    <t>土地储备专项债券发行费用支出</t>
  </si>
  <si>
    <t>98</t>
  </si>
  <si>
    <t>其他地方自行试点项目收益专项债券发行费用支出</t>
  </si>
  <si>
    <t>番禺区2023年第二次预算调整支出计划表（国有资本经营预算）</t>
  </si>
  <si>
    <t>番禺区2023年第二次预算调整支出计划表（财政专户预算）</t>
  </si>
  <si>
    <t>205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</si>
</sst>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1"/>
      <color theme="1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0"/>
      <name val="MS Sans Serif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3" fillId="0" borderId="0"/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0" borderId="0"/>
    <xf numFmtId="0" fontId="17" fillId="26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/>
    <xf numFmtId="0" fontId="27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/>
    <xf numFmtId="0" fontId="31" fillId="0" borderId="0"/>
    <xf numFmtId="0" fontId="0" fillId="0" borderId="0">
      <alignment vertical="center"/>
    </xf>
    <xf numFmtId="0" fontId="3" fillId="0" borderId="0"/>
    <xf numFmtId="0" fontId="3" fillId="0" borderId="0"/>
    <xf numFmtId="0" fontId="21" fillId="0" borderId="0"/>
    <xf numFmtId="43" fontId="0" fillId="0" borderId="0" applyFont="0" applyFill="0" applyBorder="0" applyAlignment="0" applyProtection="0">
      <alignment vertical="center"/>
    </xf>
    <xf numFmtId="0" fontId="31" fillId="0" borderId="0"/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8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 wrapText="1"/>
    </xf>
    <xf numFmtId="176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千位分隔 6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3 11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部门预算输出表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7 6" xfId="53"/>
    <cellStyle name="40% - 强调文字颜色 6" xfId="54" builtinId="51"/>
    <cellStyle name="60% - 强调文字颜色 6" xfId="55" builtinId="52"/>
    <cellStyle name="千位分隔 2" xfId="56"/>
    <cellStyle name="常规 4" xfId="57"/>
    <cellStyle name="常规_Sheet1" xfId="58"/>
    <cellStyle name="常规 3" xfId="59"/>
    <cellStyle name="常规 13" xfId="60"/>
    <cellStyle name="常规 5" xfId="61"/>
    <cellStyle name="常规_部门预算输出表" xfId="62"/>
    <cellStyle name="千位分隔 2 2" xfId="63"/>
    <cellStyle name="常规 2" xfId="64"/>
    <cellStyle name="千位分隔 9" xfId="65"/>
    <cellStyle name="常规 7" xfId="66"/>
    <cellStyle name="常规 2 15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9"/>
  <sheetViews>
    <sheetView tabSelected="1" workbookViewId="0">
      <pane ySplit="7" topLeftCell="A8" activePane="bottomLeft" state="frozen"/>
      <selection/>
      <selection pane="bottomLeft" activeCell="F8" sqref="F8"/>
    </sheetView>
  </sheetViews>
  <sheetFormatPr defaultColWidth="9" defaultRowHeight="26" customHeight="1"/>
  <cols>
    <col min="1" max="3" width="9" style="57"/>
    <col min="4" max="5" width="7" style="1" customWidth="1"/>
    <col min="6" max="6" width="36.3796296296296" style="1" customWidth="1"/>
    <col min="7" max="7" width="16.3796296296296" style="30" customWidth="1"/>
    <col min="8" max="8" width="14.1296296296296" style="30"/>
    <col min="9" max="9" width="15.3796296296296" style="30"/>
    <col min="10" max="10" width="15.7777777777778" style="30" customWidth="1"/>
    <col min="11" max="11" width="17.1111111111111" style="30" customWidth="1"/>
    <col min="12" max="16375" width="9" style="28"/>
    <col min="16376" max="16384" width="9" style="43"/>
  </cols>
  <sheetData>
    <row r="1" ht="36" customHeight="1" spans="1:11">
      <c r="A1" s="58" t="s">
        <v>0</v>
      </c>
      <c r="B1" s="58"/>
      <c r="C1" s="58"/>
      <c r="D1" s="59"/>
      <c r="E1" s="59"/>
      <c r="F1" s="59"/>
      <c r="G1" s="60"/>
      <c r="H1" s="60"/>
      <c r="I1" s="60"/>
      <c r="J1" s="60"/>
      <c r="K1" s="60"/>
    </row>
    <row r="2" customHeight="1" spans="1:11">
      <c r="A2" s="61"/>
      <c r="B2" s="62"/>
      <c r="C2" s="62"/>
      <c r="D2" s="63"/>
      <c r="E2" s="63"/>
      <c r="F2" s="63"/>
      <c r="G2" s="64"/>
      <c r="H2" s="64"/>
      <c r="I2" s="64"/>
      <c r="J2" s="64"/>
      <c r="K2" s="64"/>
    </row>
    <row r="3" customHeight="1" spans="1:11">
      <c r="A3" s="65"/>
      <c r="B3" s="65"/>
      <c r="C3" s="65"/>
      <c r="D3" s="66"/>
      <c r="E3" s="67"/>
      <c r="F3" s="67"/>
      <c r="G3" s="68"/>
      <c r="H3" s="68"/>
      <c r="I3" s="68"/>
      <c r="J3" s="68"/>
      <c r="K3" s="68" t="s">
        <v>1</v>
      </c>
    </row>
    <row r="4" customHeight="1" spans="1:11">
      <c r="A4" s="69" t="s">
        <v>2</v>
      </c>
      <c r="B4" s="69"/>
      <c r="C4" s="69"/>
      <c r="D4" s="70" t="s">
        <v>3</v>
      </c>
      <c r="E4" s="70"/>
      <c r="F4" s="70"/>
      <c r="G4" s="71" t="s">
        <v>4</v>
      </c>
      <c r="H4" s="71"/>
      <c r="I4" s="71"/>
      <c r="J4" s="71"/>
      <c r="K4" s="71"/>
    </row>
    <row r="5" customHeight="1" spans="1:11">
      <c r="A5" s="69"/>
      <c r="B5" s="69"/>
      <c r="C5" s="69"/>
      <c r="D5" s="70"/>
      <c r="E5" s="70"/>
      <c r="F5" s="70"/>
      <c r="G5" s="71" t="s">
        <v>5</v>
      </c>
      <c r="H5" s="71" t="s">
        <v>6</v>
      </c>
      <c r="I5" s="71"/>
      <c r="J5" s="71" t="s">
        <v>7</v>
      </c>
      <c r="K5" s="71"/>
    </row>
    <row r="6" customHeight="1" spans="1:11">
      <c r="A6" s="69" t="s">
        <v>8</v>
      </c>
      <c r="B6" s="69" t="s">
        <v>9</v>
      </c>
      <c r="C6" s="69" t="s">
        <v>10</v>
      </c>
      <c r="D6" s="70"/>
      <c r="E6" s="70"/>
      <c r="F6" s="70"/>
      <c r="G6" s="71"/>
      <c r="H6" s="71" t="s">
        <v>11</v>
      </c>
      <c r="I6" s="71" t="s">
        <v>12</v>
      </c>
      <c r="J6" s="71" t="s">
        <v>13</v>
      </c>
      <c r="K6" s="71" t="s">
        <v>14</v>
      </c>
    </row>
    <row r="7" customHeight="1" spans="1:11">
      <c r="A7" s="72" t="s">
        <v>15</v>
      </c>
      <c r="B7" s="69"/>
      <c r="C7" s="69"/>
      <c r="D7" s="70"/>
      <c r="E7" s="70"/>
      <c r="F7" s="70"/>
      <c r="G7" s="19">
        <f t="shared" ref="G7:G70" si="0">H7+I7+J7+K7</f>
        <v>-113416.941348</v>
      </c>
      <c r="H7" s="71">
        <f t="shared" ref="H7:K7" si="1">H8+H123+H128+H154+H186+H199+H229+H300+H343+H352+H373+H403+H408+H413+H419+H428+H438+H441+H457+H462+H467</f>
        <v>67734.924619</v>
      </c>
      <c r="I7" s="71">
        <f t="shared" si="1"/>
        <v>-181151.865967</v>
      </c>
      <c r="J7" s="71">
        <f t="shared" si="1"/>
        <v>162064.510293</v>
      </c>
      <c r="K7" s="71">
        <f t="shared" si="1"/>
        <v>-162064.510293</v>
      </c>
    </row>
    <row r="8" s="28" customFormat="1" customHeight="1" spans="1:11">
      <c r="A8" s="73">
        <v>201</v>
      </c>
      <c r="B8" s="74"/>
      <c r="C8" s="74"/>
      <c r="D8" s="75" t="s">
        <v>16</v>
      </c>
      <c r="E8" s="76"/>
      <c r="F8" s="77"/>
      <c r="G8" s="78">
        <f t="shared" si="0"/>
        <v>-2460.798566</v>
      </c>
      <c r="H8" s="78">
        <v>7264.174483</v>
      </c>
      <c r="I8" s="78">
        <v>-13065.182322</v>
      </c>
      <c r="J8" s="78">
        <v>7779.010902</v>
      </c>
      <c r="K8" s="78">
        <v>-4438.801629</v>
      </c>
    </row>
    <row r="9" customHeight="1" spans="1:11">
      <c r="A9" s="73">
        <v>201</v>
      </c>
      <c r="B9" s="74" t="s">
        <v>17</v>
      </c>
      <c r="C9" s="74"/>
      <c r="D9" s="79"/>
      <c r="E9" s="80" t="s">
        <v>18</v>
      </c>
      <c r="F9" s="77"/>
      <c r="G9" s="78">
        <f t="shared" si="0"/>
        <v>-176.123082</v>
      </c>
      <c r="H9" s="78">
        <v>0.420668</v>
      </c>
      <c r="I9" s="78">
        <v>-218.54375</v>
      </c>
      <c r="J9" s="78">
        <v>53.26582</v>
      </c>
      <c r="K9" s="78">
        <v>-11.26582</v>
      </c>
    </row>
    <row r="10" customHeight="1" spans="1:11">
      <c r="A10" s="73">
        <v>201</v>
      </c>
      <c r="B10" s="73" t="s">
        <v>17</v>
      </c>
      <c r="C10" s="74" t="s">
        <v>17</v>
      </c>
      <c r="D10" s="79"/>
      <c r="E10" s="76"/>
      <c r="F10" s="77" t="s">
        <v>19</v>
      </c>
      <c r="G10" s="78">
        <f t="shared" si="0"/>
        <v>-77.252332</v>
      </c>
      <c r="H10" s="78">
        <v>0.420668</v>
      </c>
      <c r="I10" s="78">
        <v>-77.673</v>
      </c>
      <c r="J10" s="78">
        <v>0</v>
      </c>
      <c r="K10" s="78">
        <v>0</v>
      </c>
    </row>
    <row r="11" customHeight="1" spans="1:11">
      <c r="A11" s="73">
        <v>201</v>
      </c>
      <c r="B11" s="73" t="s">
        <v>17</v>
      </c>
      <c r="C11" s="74" t="s">
        <v>20</v>
      </c>
      <c r="D11" s="79"/>
      <c r="E11" s="76"/>
      <c r="F11" s="77" t="s">
        <v>21</v>
      </c>
      <c r="G11" s="78">
        <f t="shared" si="0"/>
        <v>-15.76582</v>
      </c>
      <c r="H11" s="78">
        <v>0</v>
      </c>
      <c r="I11" s="78">
        <v>-4.5</v>
      </c>
      <c r="J11" s="78">
        <v>0</v>
      </c>
      <c r="K11" s="78">
        <v>-11.26582</v>
      </c>
    </row>
    <row r="12" customHeight="1" spans="1:11">
      <c r="A12" s="73">
        <v>201</v>
      </c>
      <c r="B12" s="73" t="s">
        <v>17</v>
      </c>
      <c r="C12" s="74" t="s">
        <v>22</v>
      </c>
      <c r="D12" s="79"/>
      <c r="E12" s="76"/>
      <c r="F12" s="77" t="s">
        <v>23</v>
      </c>
      <c r="G12" s="78">
        <f t="shared" si="0"/>
        <v>-125.3015</v>
      </c>
      <c r="H12" s="78">
        <v>0</v>
      </c>
      <c r="I12" s="78">
        <v>-136.3015</v>
      </c>
      <c r="J12" s="78">
        <v>11</v>
      </c>
      <c r="K12" s="78">
        <v>0</v>
      </c>
    </row>
    <row r="13" customHeight="1" spans="1:11">
      <c r="A13" s="73">
        <v>201</v>
      </c>
      <c r="B13" s="73" t="s">
        <v>17</v>
      </c>
      <c r="C13" s="74" t="s">
        <v>24</v>
      </c>
      <c r="D13" s="79"/>
      <c r="E13" s="76"/>
      <c r="F13" s="77" t="s">
        <v>25</v>
      </c>
      <c r="G13" s="78">
        <f t="shared" si="0"/>
        <v>42.19657</v>
      </c>
      <c r="H13" s="78">
        <v>0</v>
      </c>
      <c r="I13" s="78">
        <v>-0.06925</v>
      </c>
      <c r="J13" s="78">
        <v>42.26582</v>
      </c>
      <c r="K13" s="78">
        <v>0</v>
      </c>
    </row>
    <row r="14" customHeight="1" spans="1:11">
      <c r="A14" s="73">
        <v>201</v>
      </c>
      <c r="B14" s="74" t="s">
        <v>20</v>
      </c>
      <c r="C14" s="74"/>
      <c r="D14" s="79"/>
      <c r="E14" s="80" t="s">
        <v>26</v>
      </c>
      <c r="F14" s="77"/>
      <c r="G14" s="78">
        <f t="shared" si="0"/>
        <v>-165.23287</v>
      </c>
      <c r="H14" s="78">
        <v>0.4191</v>
      </c>
      <c r="I14" s="78">
        <v>-166.65197</v>
      </c>
      <c r="J14" s="78">
        <v>6</v>
      </c>
      <c r="K14" s="78">
        <v>-5</v>
      </c>
    </row>
    <row r="15" customHeight="1" spans="1:11">
      <c r="A15" s="73">
        <v>201</v>
      </c>
      <c r="B15" s="73" t="s">
        <v>20</v>
      </c>
      <c r="C15" s="74" t="s">
        <v>17</v>
      </c>
      <c r="D15" s="79"/>
      <c r="E15" s="76"/>
      <c r="F15" s="77" t="s">
        <v>19</v>
      </c>
      <c r="G15" s="78">
        <f t="shared" si="0"/>
        <v>-0.5809</v>
      </c>
      <c r="H15" s="78">
        <v>0.4191</v>
      </c>
      <c r="I15" s="78">
        <v>-1</v>
      </c>
      <c r="J15" s="78">
        <v>0</v>
      </c>
      <c r="K15" s="78">
        <v>0</v>
      </c>
    </row>
    <row r="16" customHeight="1" spans="1:11">
      <c r="A16" s="73">
        <v>201</v>
      </c>
      <c r="B16" s="73" t="s">
        <v>20</v>
      </c>
      <c r="C16" s="74" t="s">
        <v>20</v>
      </c>
      <c r="D16" s="79"/>
      <c r="E16" s="76"/>
      <c r="F16" s="77" t="s">
        <v>21</v>
      </c>
      <c r="G16" s="78">
        <f t="shared" si="0"/>
        <v>-152.16775</v>
      </c>
      <c r="H16" s="78">
        <v>0</v>
      </c>
      <c r="I16" s="78">
        <v>-158.16775</v>
      </c>
      <c r="J16" s="78">
        <v>6</v>
      </c>
      <c r="K16" s="78">
        <v>0</v>
      </c>
    </row>
    <row r="17" customHeight="1" spans="1:11">
      <c r="A17" s="73">
        <v>201</v>
      </c>
      <c r="B17" s="73" t="s">
        <v>20</v>
      </c>
      <c r="C17" s="74" t="s">
        <v>24</v>
      </c>
      <c r="D17" s="79"/>
      <c r="E17" s="76"/>
      <c r="F17" s="77" t="s">
        <v>27</v>
      </c>
      <c r="G17" s="78">
        <f t="shared" si="0"/>
        <v>-12.48422</v>
      </c>
      <c r="H17" s="78">
        <v>0</v>
      </c>
      <c r="I17" s="78">
        <v>-7.48422</v>
      </c>
      <c r="J17" s="78">
        <v>0</v>
      </c>
      <c r="K17" s="78">
        <v>-5</v>
      </c>
    </row>
    <row r="18" customHeight="1" spans="1:11">
      <c r="A18" s="73">
        <v>201</v>
      </c>
      <c r="B18" s="74" t="s">
        <v>28</v>
      </c>
      <c r="C18" s="74"/>
      <c r="D18" s="79"/>
      <c r="E18" s="80" t="s">
        <v>29</v>
      </c>
      <c r="F18" s="77"/>
      <c r="G18" s="78">
        <f t="shared" si="0"/>
        <v>-3093.926352</v>
      </c>
      <c r="H18" s="78">
        <v>2082.967333</v>
      </c>
      <c r="I18" s="78">
        <v>-4786.38844</v>
      </c>
      <c r="J18" s="78">
        <v>907.377247</v>
      </c>
      <c r="K18" s="78">
        <v>-1297.882492</v>
      </c>
    </row>
    <row r="19" customHeight="1" spans="1:11">
      <c r="A19" s="73">
        <v>201</v>
      </c>
      <c r="B19" s="73" t="s">
        <v>28</v>
      </c>
      <c r="C19" s="74" t="s">
        <v>17</v>
      </c>
      <c r="D19" s="79"/>
      <c r="E19" s="76"/>
      <c r="F19" s="77" t="s">
        <v>19</v>
      </c>
      <c r="G19" s="78">
        <f t="shared" si="0"/>
        <v>351.526436</v>
      </c>
      <c r="H19" s="78">
        <v>987.336727</v>
      </c>
      <c r="I19" s="78">
        <v>-680.442593</v>
      </c>
      <c r="J19" s="78">
        <v>54.768436</v>
      </c>
      <c r="K19" s="78">
        <v>-10.136134</v>
      </c>
    </row>
    <row r="20" customHeight="1" spans="1:11">
      <c r="A20" s="73">
        <v>201</v>
      </c>
      <c r="B20" s="73" t="s">
        <v>28</v>
      </c>
      <c r="C20" s="74" t="s">
        <v>20</v>
      </c>
      <c r="D20" s="79"/>
      <c r="E20" s="76"/>
      <c r="F20" s="77" t="s">
        <v>21</v>
      </c>
      <c r="G20" s="78">
        <f t="shared" si="0"/>
        <v>-3305.688103</v>
      </c>
      <c r="H20" s="78">
        <v>181.76</v>
      </c>
      <c r="I20" s="78">
        <v>-3306.381708</v>
      </c>
      <c r="J20" s="78">
        <v>299.73431</v>
      </c>
      <c r="K20" s="78">
        <v>-480.800705</v>
      </c>
    </row>
    <row r="21" customHeight="1" spans="1:11">
      <c r="A21" s="73">
        <v>201</v>
      </c>
      <c r="B21" s="73" t="s">
        <v>28</v>
      </c>
      <c r="C21" s="74" t="s">
        <v>22</v>
      </c>
      <c r="D21" s="79"/>
      <c r="E21" s="76"/>
      <c r="F21" s="77" t="s">
        <v>30</v>
      </c>
      <c r="G21" s="78">
        <f t="shared" si="0"/>
        <v>-2.53839</v>
      </c>
      <c r="H21" s="78">
        <v>0</v>
      </c>
      <c r="I21" s="78">
        <v>-2.53839</v>
      </c>
      <c r="J21" s="78">
        <v>10</v>
      </c>
      <c r="K21" s="78">
        <v>-10</v>
      </c>
    </row>
    <row r="22" customHeight="1" spans="1:11">
      <c r="A22" s="73">
        <v>201</v>
      </c>
      <c r="B22" s="73" t="s">
        <v>28</v>
      </c>
      <c r="C22" s="74" t="s">
        <v>31</v>
      </c>
      <c r="D22" s="79"/>
      <c r="E22" s="76"/>
      <c r="F22" s="77" t="s">
        <v>32</v>
      </c>
      <c r="G22" s="78">
        <f t="shared" si="0"/>
        <v>811.440067</v>
      </c>
      <c r="H22" s="78">
        <v>827.812457</v>
      </c>
      <c r="I22" s="78">
        <v>-155.344973</v>
      </c>
      <c r="J22" s="78">
        <v>170.186561</v>
      </c>
      <c r="K22" s="78">
        <v>-31.213978</v>
      </c>
    </row>
    <row r="23" customHeight="1" spans="1:11">
      <c r="A23" s="73">
        <v>201</v>
      </c>
      <c r="B23" s="73" t="s">
        <v>28</v>
      </c>
      <c r="C23" s="74" t="s">
        <v>24</v>
      </c>
      <c r="D23" s="79"/>
      <c r="E23" s="76"/>
      <c r="F23" s="77" t="s">
        <v>33</v>
      </c>
      <c r="G23" s="78">
        <f t="shared" si="0"/>
        <v>-948.666362</v>
      </c>
      <c r="H23" s="78">
        <v>86.058149</v>
      </c>
      <c r="I23" s="78">
        <v>-641.680776</v>
      </c>
      <c r="J23" s="78">
        <v>372.68794</v>
      </c>
      <c r="K23" s="78">
        <v>-765.731675</v>
      </c>
    </row>
    <row r="24" customHeight="1" spans="1:11">
      <c r="A24" s="73">
        <v>201</v>
      </c>
      <c r="B24" s="74" t="s">
        <v>34</v>
      </c>
      <c r="C24" s="74"/>
      <c r="D24" s="79"/>
      <c r="E24" s="80" t="s">
        <v>35</v>
      </c>
      <c r="F24" s="77"/>
      <c r="G24" s="78">
        <f t="shared" si="0"/>
        <v>-162.777123</v>
      </c>
      <c r="H24" s="78">
        <v>88.121999</v>
      </c>
      <c r="I24" s="78">
        <v>-316.769922</v>
      </c>
      <c r="J24" s="78">
        <v>208.9165</v>
      </c>
      <c r="K24" s="78">
        <v>-143.0457</v>
      </c>
    </row>
    <row r="25" customHeight="1" spans="1:11">
      <c r="A25" s="73">
        <v>201</v>
      </c>
      <c r="B25" s="73" t="s">
        <v>34</v>
      </c>
      <c r="C25" s="74" t="s">
        <v>17</v>
      </c>
      <c r="D25" s="79"/>
      <c r="E25" s="76"/>
      <c r="F25" s="77" t="s">
        <v>19</v>
      </c>
      <c r="G25" s="78">
        <f t="shared" si="0"/>
        <v>38.361632</v>
      </c>
      <c r="H25" s="78">
        <v>6.358332</v>
      </c>
      <c r="I25" s="78">
        <v>-16.315</v>
      </c>
      <c r="J25" s="78">
        <v>48.3915</v>
      </c>
      <c r="K25" s="78">
        <v>-0.0732</v>
      </c>
    </row>
    <row r="26" customHeight="1" spans="1:11">
      <c r="A26" s="73">
        <v>201</v>
      </c>
      <c r="B26" s="73" t="s">
        <v>34</v>
      </c>
      <c r="C26" s="74" t="s">
        <v>20</v>
      </c>
      <c r="D26" s="79"/>
      <c r="E26" s="76"/>
      <c r="F26" s="77" t="s">
        <v>21</v>
      </c>
      <c r="G26" s="78">
        <f t="shared" si="0"/>
        <v>-67.044652</v>
      </c>
      <c r="H26" s="78">
        <v>67.3</v>
      </c>
      <c r="I26" s="78">
        <v>-233.644652</v>
      </c>
      <c r="J26" s="78">
        <v>157.8</v>
      </c>
      <c r="K26" s="78">
        <v>-58.5</v>
      </c>
    </row>
    <row r="27" customHeight="1" spans="1:11">
      <c r="A27" s="73">
        <v>201</v>
      </c>
      <c r="B27" s="73" t="s">
        <v>34</v>
      </c>
      <c r="C27" s="74" t="s">
        <v>34</v>
      </c>
      <c r="D27" s="79"/>
      <c r="E27" s="76"/>
      <c r="F27" s="77" t="s">
        <v>36</v>
      </c>
      <c r="G27" s="78">
        <f t="shared" si="0"/>
        <v>-117</v>
      </c>
      <c r="H27" s="78">
        <v>0</v>
      </c>
      <c r="I27" s="78">
        <v>-39</v>
      </c>
      <c r="J27" s="78">
        <v>0</v>
      </c>
      <c r="K27" s="78">
        <v>-78</v>
      </c>
    </row>
    <row r="28" customHeight="1" spans="1:11">
      <c r="A28" s="73">
        <v>201</v>
      </c>
      <c r="B28" s="73" t="s">
        <v>34</v>
      </c>
      <c r="C28" s="74" t="s">
        <v>22</v>
      </c>
      <c r="D28" s="79"/>
      <c r="E28" s="76"/>
      <c r="F28" s="77" t="s">
        <v>37</v>
      </c>
      <c r="G28" s="78">
        <f t="shared" si="0"/>
        <v>-18.6</v>
      </c>
      <c r="H28" s="78">
        <v>0</v>
      </c>
      <c r="I28" s="78">
        <v>-18.6</v>
      </c>
      <c r="J28" s="78">
        <v>0.125</v>
      </c>
      <c r="K28" s="78">
        <v>-0.125</v>
      </c>
    </row>
    <row r="29" customHeight="1" spans="1:11">
      <c r="A29" s="73">
        <v>201</v>
      </c>
      <c r="B29" s="73" t="s">
        <v>34</v>
      </c>
      <c r="C29" s="74" t="s">
        <v>31</v>
      </c>
      <c r="D29" s="79"/>
      <c r="E29" s="76"/>
      <c r="F29" s="77" t="s">
        <v>32</v>
      </c>
      <c r="G29" s="78">
        <f t="shared" si="0"/>
        <v>-7.9805</v>
      </c>
      <c r="H29" s="78">
        <v>0.317</v>
      </c>
      <c r="I29" s="78">
        <v>-4.55</v>
      </c>
      <c r="J29" s="78">
        <v>2.6</v>
      </c>
      <c r="K29" s="78">
        <v>-6.3475</v>
      </c>
    </row>
    <row r="30" customHeight="1" spans="1:11">
      <c r="A30" s="73">
        <v>201</v>
      </c>
      <c r="B30" s="73" t="s">
        <v>34</v>
      </c>
      <c r="C30" s="74" t="s">
        <v>24</v>
      </c>
      <c r="D30" s="79"/>
      <c r="E30" s="76"/>
      <c r="F30" s="77" t="s">
        <v>38</v>
      </c>
      <c r="G30" s="78">
        <f t="shared" si="0"/>
        <v>9.486397</v>
      </c>
      <c r="H30" s="78">
        <v>14.146667</v>
      </c>
      <c r="I30" s="78">
        <v>-4.66027</v>
      </c>
      <c r="J30" s="78">
        <v>0</v>
      </c>
      <c r="K30" s="78">
        <v>0</v>
      </c>
    </row>
    <row r="31" customHeight="1" spans="1:11">
      <c r="A31" s="73">
        <v>201</v>
      </c>
      <c r="B31" s="74" t="s">
        <v>39</v>
      </c>
      <c r="C31" s="74"/>
      <c r="D31" s="79"/>
      <c r="E31" s="80" t="s">
        <v>40</v>
      </c>
      <c r="F31" s="77"/>
      <c r="G31" s="78">
        <f t="shared" si="0"/>
        <v>171.851089</v>
      </c>
      <c r="H31" s="78">
        <v>278.9558</v>
      </c>
      <c r="I31" s="78">
        <v>-181.204711</v>
      </c>
      <c r="J31" s="78">
        <v>79.6</v>
      </c>
      <c r="K31" s="78">
        <v>-5.5</v>
      </c>
    </row>
    <row r="32" customHeight="1" spans="1:11">
      <c r="A32" s="73">
        <v>201</v>
      </c>
      <c r="B32" s="73" t="s">
        <v>39</v>
      </c>
      <c r="C32" s="74" t="s">
        <v>17</v>
      </c>
      <c r="D32" s="79"/>
      <c r="E32" s="76"/>
      <c r="F32" s="77" t="s">
        <v>19</v>
      </c>
      <c r="G32" s="78">
        <f t="shared" si="0"/>
        <v>15.9026</v>
      </c>
      <c r="H32" s="78">
        <v>18.0026</v>
      </c>
      <c r="I32" s="78">
        <v>-2.1</v>
      </c>
      <c r="J32" s="78">
        <v>0</v>
      </c>
      <c r="K32" s="78">
        <v>0</v>
      </c>
    </row>
    <row r="33" customHeight="1" spans="1:11">
      <c r="A33" s="73">
        <v>201</v>
      </c>
      <c r="B33" s="73" t="s">
        <v>39</v>
      </c>
      <c r="C33" s="74" t="s">
        <v>39</v>
      </c>
      <c r="D33" s="79"/>
      <c r="E33" s="76"/>
      <c r="F33" s="77" t="s">
        <v>41</v>
      </c>
      <c r="G33" s="78">
        <f t="shared" si="0"/>
        <v>-30.6817</v>
      </c>
      <c r="H33" s="78">
        <v>0</v>
      </c>
      <c r="I33" s="78">
        <v>-30.6817</v>
      </c>
      <c r="J33" s="78">
        <v>0</v>
      </c>
      <c r="K33" s="78">
        <v>0</v>
      </c>
    </row>
    <row r="34" customHeight="1" spans="1:11">
      <c r="A34" s="73">
        <v>201</v>
      </c>
      <c r="B34" s="73" t="s">
        <v>39</v>
      </c>
      <c r="C34" s="74" t="s">
        <v>42</v>
      </c>
      <c r="D34" s="79"/>
      <c r="E34" s="76"/>
      <c r="F34" s="77" t="s">
        <v>43</v>
      </c>
      <c r="G34" s="78">
        <f t="shared" si="0"/>
        <v>240.72</v>
      </c>
      <c r="H34" s="78">
        <v>200</v>
      </c>
      <c r="I34" s="78">
        <v>-28.28</v>
      </c>
      <c r="J34" s="78">
        <v>69</v>
      </c>
      <c r="K34" s="78">
        <v>0</v>
      </c>
    </row>
    <row r="35" customHeight="1" spans="1:11">
      <c r="A35" s="73">
        <v>201</v>
      </c>
      <c r="B35" s="73" t="s">
        <v>39</v>
      </c>
      <c r="C35" s="74" t="s">
        <v>22</v>
      </c>
      <c r="D35" s="79"/>
      <c r="E35" s="76"/>
      <c r="F35" s="77" t="s">
        <v>44</v>
      </c>
      <c r="G35" s="78">
        <f t="shared" si="0"/>
        <v>-24.20785</v>
      </c>
      <c r="H35" s="78">
        <v>0</v>
      </c>
      <c r="I35" s="78">
        <v>-24.20785</v>
      </c>
      <c r="J35" s="78">
        <v>0</v>
      </c>
      <c r="K35" s="78">
        <v>0</v>
      </c>
    </row>
    <row r="36" customHeight="1" spans="1:11">
      <c r="A36" s="73">
        <v>201</v>
      </c>
      <c r="B36" s="73" t="s">
        <v>39</v>
      </c>
      <c r="C36" s="74" t="s">
        <v>31</v>
      </c>
      <c r="D36" s="79"/>
      <c r="E36" s="76"/>
      <c r="F36" s="77" t="s">
        <v>32</v>
      </c>
      <c r="G36" s="78">
        <f t="shared" si="0"/>
        <v>57.4532</v>
      </c>
      <c r="H36" s="78">
        <v>57.4532</v>
      </c>
      <c r="I36" s="78">
        <v>0</v>
      </c>
      <c r="J36" s="78">
        <v>0</v>
      </c>
      <c r="K36" s="78">
        <v>0</v>
      </c>
    </row>
    <row r="37" customHeight="1" spans="1:11">
      <c r="A37" s="73">
        <v>201</v>
      </c>
      <c r="B37" s="73" t="s">
        <v>39</v>
      </c>
      <c r="C37" s="74" t="s">
        <v>24</v>
      </c>
      <c r="D37" s="79"/>
      <c r="E37" s="76"/>
      <c r="F37" s="77" t="s">
        <v>45</v>
      </c>
      <c r="G37" s="78">
        <f t="shared" si="0"/>
        <v>-87.335161</v>
      </c>
      <c r="H37" s="78">
        <v>3.5</v>
      </c>
      <c r="I37" s="78">
        <v>-95.935161</v>
      </c>
      <c r="J37" s="78">
        <v>10.6</v>
      </c>
      <c r="K37" s="78">
        <v>-5.5</v>
      </c>
    </row>
    <row r="38" customHeight="1" spans="1:11">
      <c r="A38" s="73">
        <v>201</v>
      </c>
      <c r="B38" s="74" t="s">
        <v>46</v>
      </c>
      <c r="C38" s="74"/>
      <c r="D38" s="79"/>
      <c r="E38" s="80" t="s">
        <v>47</v>
      </c>
      <c r="F38" s="77"/>
      <c r="G38" s="78">
        <f t="shared" si="0"/>
        <v>611.529432</v>
      </c>
      <c r="H38" s="78">
        <v>63.206832</v>
      </c>
      <c r="I38" s="78">
        <v>-2498.1987</v>
      </c>
      <c r="J38" s="78">
        <v>3122.13121</v>
      </c>
      <c r="K38" s="78">
        <v>-75.60991</v>
      </c>
    </row>
    <row r="39" customHeight="1" spans="1:11">
      <c r="A39" s="73">
        <v>201</v>
      </c>
      <c r="B39" s="73" t="s">
        <v>46</v>
      </c>
      <c r="C39" s="74" t="s">
        <v>17</v>
      </c>
      <c r="D39" s="79"/>
      <c r="E39" s="76"/>
      <c r="F39" s="77" t="s">
        <v>19</v>
      </c>
      <c r="G39" s="78">
        <f t="shared" si="0"/>
        <v>7.5796</v>
      </c>
      <c r="H39" s="78">
        <v>52.5976</v>
      </c>
      <c r="I39" s="78">
        <v>-46.718</v>
      </c>
      <c r="J39" s="78">
        <v>5.4</v>
      </c>
      <c r="K39" s="78">
        <v>-3.7</v>
      </c>
    </row>
    <row r="40" customHeight="1" spans="1:11">
      <c r="A40" s="73">
        <v>201</v>
      </c>
      <c r="B40" s="73" t="s">
        <v>46</v>
      </c>
      <c r="C40" s="74" t="s">
        <v>20</v>
      </c>
      <c r="D40" s="79"/>
      <c r="E40" s="76"/>
      <c r="F40" s="77" t="s">
        <v>21</v>
      </c>
      <c r="G40" s="78">
        <f t="shared" si="0"/>
        <v>760</v>
      </c>
      <c r="H40" s="78">
        <v>0</v>
      </c>
      <c r="I40" s="78">
        <v>-2300</v>
      </c>
      <c r="J40" s="78">
        <v>3116.73121</v>
      </c>
      <c r="K40" s="78">
        <v>-56.73121</v>
      </c>
    </row>
    <row r="41" customHeight="1" spans="1:11">
      <c r="A41" s="73">
        <v>201</v>
      </c>
      <c r="B41" s="73" t="s">
        <v>46</v>
      </c>
      <c r="C41" s="74" t="s">
        <v>22</v>
      </c>
      <c r="D41" s="79"/>
      <c r="E41" s="76"/>
      <c r="F41" s="77" t="s">
        <v>48</v>
      </c>
      <c r="G41" s="78">
        <f t="shared" si="0"/>
        <v>-144.67</v>
      </c>
      <c r="H41" s="78">
        <v>0</v>
      </c>
      <c r="I41" s="78">
        <v>-144.67</v>
      </c>
      <c r="J41" s="78">
        <v>0</v>
      </c>
      <c r="K41" s="78">
        <v>0</v>
      </c>
    </row>
    <row r="42" customHeight="1" spans="1:11">
      <c r="A42" s="73">
        <v>201</v>
      </c>
      <c r="B42" s="73" t="s">
        <v>46</v>
      </c>
      <c r="C42" s="74" t="s">
        <v>31</v>
      </c>
      <c r="D42" s="79"/>
      <c r="E42" s="76"/>
      <c r="F42" s="77" t="s">
        <v>32</v>
      </c>
      <c r="G42" s="78">
        <f t="shared" si="0"/>
        <v>7.824532</v>
      </c>
      <c r="H42" s="78">
        <v>10.609232</v>
      </c>
      <c r="I42" s="78">
        <v>-2.7847</v>
      </c>
      <c r="J42" s="78">
        <v>0</v>
      </c>
      <c r="K42" s="78">
        <v>0</v>
      </c>
    </row>
    <row r="43" customHeight="1" spans="1:11">
      <c r="A43" s="73">
        <v>201</v>
      </c>
      <c r="B43" s="73" t="s">
        <v>46</v>
      </c>
      <c r="C43" s="74" t="s">
        <v>24</v>
      </c>
      <c r="D43" s="79"/>
      <c r="E43" s="76"/>
      <c r="F43" s="77" t="s">
        <v>49</v>
      </c>
      <c r="G43" s="78">
        <f t="shared" si="0"/>
        <v>-19.2047</v>
      </c>
      <c r="H43" s="78">
        <v>0</v>
      </c>
      <c r="I43" s="78">
        <v>-4.026</v>
      </c>
      <c r="J43" s="78">
        <v>0</v>
      </c>
      <c r="K43" s="78">
        <v>-15.1787</v>
      </c>
    </row>
    <row r="44" customHeight="1" spans="1:11">
      <c r="A44" s="73">
        <v>201</v>
      </c>
      <c r="B44" s="74" t="s">
        <v>22</v>
      </c>
      <c r="C44" s="74"/>
      <c r="D44" s="79"/>
      <c r="E44" s="80" t="s">
        <v>50</v>
      </c>
      <c r="F44" s="77"/>
      <c r="G44" s="78">
        <f t="shared" si="0"/>
        <v>-119.1245</v>
      </c>
      <c r="H44" s="78">
        <v>0</v>
      </c>
      <c r="I44" s="78">
        <v>-109.6045</v>
      </c>
      <c r="J44" s="78">
        <v>0.0005</v>
      </c>
      <c r="K44" s="78">
        <v>-9.5205</v>
      </c>
    </row>
    <row r="45" customHeight="1" spans="1:11">
      <c r="A45" s="73">
        <v>201</v>
      </c>
      <c r="B45" s="73" t="s">
        <v>22</v>
      </c>
      <c r="C45" s="74" t="s">
        <v>17</v>
      </c>
      <c r="D45" s="79"/>
      <c r="E45" s="76"/>
      <c r="F45" s="77" t="s">
        <v>19</v>
      </c>
      <c r="G45" s="78">
        <f t="shared" si="0"/>
        <v>-52.6465</v>
      </c>
      <c r="H45" s="78">
        <v>0</v>
      </c>
      <c r="I45" s="78">
        <v>-43.1265</v>
      </c>
      <c r="J45" s="78">
        <v>0.0005</v>
      </c>
      <c r="K45" s="78">
        <v>-9.5205</v>
      </c>
    </row>
    <row r="46" customHeight="1" spans="1:11">
      <c r="A46" s="73">
        <v>201</v>
      </c>
      <c r="B46" s="73" t="s">
        <v>22</v>
      </c>
      <c r="C46" s="74" t="s">
        <v>34</v>
      </c>
      <c r="D46" s="79"/>
      <c r="E46" s="76"/>
      <c r="F46" s="77" t="s">
        <v>51</v>
      </c>
      <c r="G46" s="78">
        <f t="shared" si="0"/>
        <v>-50.478</v>
      </c>
      <c r="H46" s="78">
        <v>0</v>
      </c>
      <c r="I46" s="78">
        <v>-50.478</v>
      </c>
      <c r="J46" s="78">
        <v>0</v>
      </c>
      <c r="K46" s="78">
        <v>0</v>
      </c>
    </row>
    <row r="47" customHeight="1" spans="1:11">
      <c r="A47" s="73">
        <v>201</v>
      </c>
      <c r="B47" s="73" t="s">
        <v>22</v>
      </c>
      <c r="C47" s="74" t="s">
        <v>24</v>
      </c>
      <c r="D47" s="79"/>
      <c r="E47" s="76"/>
      <c r="F47" s="77" t="s">
        <v>52</v>
      </c>
      <c r="G47" s="78">
        <f t="shared" si="0"/>
        <v>-16</v>
      </c>
      <c r="H47" s="78">
        <v>0</v>
      </c>
      <c r="I47" s="78">
        <v>-16</v>
      </c>
      <c r="J47" s="78">
        <v>0</v>
      </c>
      <c r="K47" s="78">
        <v>0</v>
      </c>
    </row>
    <row r="48" customHeight="1" spans="1:11">
      <c r="A48" s="73">
        <v>201</v>
      </c>
      <c r="B48" s="74" t="s">
        <v>53</v>
      </c>
      <c r="C48" s="74"/>
      <c r="D48" s="79"/>
      <c r="E48" s="80" t="s">
        <v>54</v>
      </c>
      <c r="F48" s="77"/>
      <c r="G48" s="78">
        <f t="shared" si="0"/>
        <v>1000</v>
      </c>
      <c r="H48" s="78">
        <v>1000</v>
      </c>
      <c r="I48" s="78">
        <v>0</v>
      </c>
      <c r="J48" s="78">
        <v>0</v>
      </c>
      <c r="K48" s="78">
        <v>0</v>
      </c>
    </row>
    <row r="49" customHeight="1" spans="1:11">
      <c r="A49" s="73">
        <v>201</v>
      </c>
      <c r="B49" s="73" t="s">
        <v>53</v>
      </c>
      <c r="C49" s="74" t="s">
        <v>20</v>
      </c>
      <c r="D49" s="79"/>
      <c r="E49" s="76"/>
      <c r="F49" s="77" t="s">
        <v>21</v>
      </c>
      <c r="G49" s="78">
        <f t="shared" si="0"/>
        <v>1000</v>
      </c>
      <c r="H49" s="78">
        <v>1000</v>
      </c>
      <c r="I49" s="78">
        <v>0</v>
      </c>
      <c r="J49" s="78">
        <v>0</v>
      </c>
      <c r="K49" s="78">
        <v>0</v>
      </c>
    </row>
    <row r="50" customHeight="1" spans="1:11">
      <c r="A50" s="73">
        <v>201</v>
      </c>
      <c r="B50" s="74" t="s">
        <v>55</v>
      </c>
      <c r="C50" s="74"/>
      <c r="D50" s="79"/>
      <c r="E50" s="80" t="s">
        <v>56</v>
      </c>
      <c r="F50" s="77"/>
      <c r="G50" s="78">
        <f t="shared" si="0"/>
        <v>10.3410050000001</v>
      </c>
      <c r="H50" s="78">
        <v>47.863003</v>
      </c>
      <c r="I50" s="78">
        <v>-56.121998</v>
      </c>
      <c r="J50" s="78">
        <v>315.548691</v>
      </c>
      <c r="K50" s="78">
        <v>-296.948691</v>
      </c>
    </row>
    <row r="51" customHeight="1" spans="1:11">
      <c r="A51" s="73">
        <v>201</v>
      </c>
      <c r="B51" s="73" t="s">
        <v>55</v>
      </c>
      <c r="C51" s="74" t="s">
        <v>17</v>
      </c>
      <c r="D51" s="79"/>
      <c r="E51" s="76"/>
      <c r="F51" s="77" t="s">
        <v>19</v>
      </c>
      <c r="G51" s="78">
        <f t="shared" si="0"/>
        <v>2.272283</v>
      </c>
      <c r="H51" s="78">
        <v>2.272283</v>
      </c>
      <c r="I51" s="78">
        <v>0</v>
      </c>
      <c r="J51" s="78">
        <v>0</v>
      </c>
      <c r="K51" s="78">
        <v>0</v>
      </c>
    </row>
    <row r="52" customHeight="1" spans="1:11">
      <c r="A52" s="73">
        <v>201</v>
      </c>
      <c r="B52" s="73" t="s">
        <v>55</v>
      </c>
      <c r="C52" s="74" t="s">
        <v>20</v>
      </c>
      <c r="D52" s="79"/>
      <c r="E52" s="76"/>
      <c r="F52" s="77" t="s">
        <v>21</v>
      </c>
      <c r="G52" s="78">
        <f t="shared" si="0"/>
        <v>-0.00270000000000081</v>
      </c>
      <c r="H52" s="78">
        <v>0</v>
      </c>
      <c r="I52" s="78">
        <v>-0.0027</v>
      </c>
      <c r="J52" s="78">
        <v>11.5</v>
      </c>
      <c r="K52" s="78">
        <v>-11.5</v>
      </c>
    </row>
    <row r="53" customHeight="1" spans="1:11">
      <c r="A53" s="73">
        <v>201</v>
      </c>
      <c r="B53" s="73" t="s">
        <v>55</v>
      </c>
      <c r="C53" s="74" t="s">
        <v>31</v>
      </c>
      <c r="D53" s="79"/>
      <c r="E53" s="76"/>
      <c r="F53" s="77" t="s">
        <v>32</v>
      </c>
      <c r="G53" s="78">
        <f t="shared" si="0"/>
        <v>45.59072</v>
      </c>
      <c r="H53" s="78">
        <v>45.59072</v>
      </c>
      <c r="I53" s="78">
        <v>0</v>
      </c>
      <c r="J53" s="78">
        <v>0</v>
      </c>
      <c r="K53" s="78">
        <v>0</v>
      </c>
    </row>
    <row r="54" customHeight="1" spans="1:11">
      <c r="A54" s="73">
        <v>201</v>
      </c>
      <c r="B54" s="73">
        <v>11</v>
      </c>
      <c r="C54" s="74" t="s">
        <v>24</v>
      </c>
      <c r="D54" s="79"/>
      <c r="E54" s="76"/>
      <c r="F54" s="77" t="s">
        <v>57</v>
      </c>
      <c r="G54" s="78">
        <f t="shared" si="0"/>
        <v>-37.519298</v>
      </c>
      <c r="H54" s="78">
        <v>0</v>
      </c>
      <c r="I54" s="78">
        <v>-56.119298</v>
      </c>
      <c r="J54" s="78">
        <v>304.048691</v>
      </c>
      <c r="K54" s="78">
        <v>-285.448691</v>
      </c>
    </row>
    <row r="55" customHeight="1" spans="1:11">
      <c r="A55" s="73">
        <v>201</v>
      </c>
      <c r="B55" s="74" t="s">
        <v>58</v>
      </c>
      <c r="C55" s="74"/>
      <c r="D55" s="79"/>
      <c r="E55" s="80" t="s">
        <v>59</v>
      </c>
      <c r="F55" s="77"/>
      <c r="G55" s="78">
        <f t="shared" si="0"/>
        <v>-396.896265</v>
      </c>
      <c r="H55" s="78">
        <v>33.81192</v>
      </c>
      <c r="I55" s="78">
        <v>-431.716185</v>
      </c>
      <c r="J55" s="78">
        <v>39.77564</v>
      </c>
      <c r="K55" s="78">
        <v>-38.76764</v>
      </c>
    </row>
    <row r="56" customHeight="1" spans="1:11">
      <c r="A56" s="73">
        <v>201</v>
      </c>
      <c r="B56" s="73" t="s">
        <v>58</v>
      </c>
      <c r="C56" s="74" t="s">
        <v>17</v>
      </c>
      <c r="D56" s="79"/>
      <c r="E56" s="76"/>
      <c r="F56" s="77" t="s">
        <v>19</v>
      </c>
      <c r="G56" s="78">
        <f t="shared" si="0"/>
        <v>-33.161696</v>
      </c>
      <c r="H56" s="78">
        <v>0</v>
      </c>
      <c r="I56" s="78">
        <v>-29.539296</v>
      </c>
      <c r="J56" s="78">
        <v>1.1696</v>
      </c>
      <c r="K56" s="78">
        <v>-4.792</v>
      </c>
    </row>
    <row r="57" customHeight="1" spans="1:11">
      <c r="A57" s="73">
        <v>201</v>
      </c>
      <c r="B57" s="73" t="s">
        <v>58</v>
      </c>
      <c r="C57" s="74" t="s">
        <v>20</v>
      </c>
      <c r="D57" s="79"/>
      <c r="E57" s="76"/>
      <c r="F57" s="77" t="s">
        <v>21</v>
      </c>
      <c r="G57" s="78">
        <f t="shared" si="0"/>
        <v>-8</v>
      </c>
      <c r="H57" s="78">
        <v>0</v>
      </c>
      <c r="I57" s="78">
        <v>-8</v>
      </c>
      <c r="J57" s="78">
        <v>0</v>
      </c>
      <c r="K57" s="78">
        <v>0</v>
      </c>
    </row>
    <row r="58" customHeight="1" spans="1:11">
      <c r="A58" s="73">
        <v>201</v>
      </c>
      <c r="B58" s="73" t="s">
        <v>58</v>
      </c>
      <c r="C58" s="74" t="s">
        <v>34</v>
      </c>
      <c r="D58" s="79"/>
      <c r="E58" s="76"/>
      <c r="F58" s="77" t="s">
        <v>60</v>
      </c>
      <c r="G58" s="78">
        <f t="shared" si="0"/>
        <v>-9.444991</v>
      </c>
      <c r="H58" s="78">
        <v>0</v>
      </c>
      <c r="I58" s="78">
        <v>-9.444991</v>
      </c>
      <c r="J58" s="78">
        <v>0</v>
      </c>
      <c r="K58" s="78">
        <v>0</v>
      </c>
    </row>
    <row r="59" customHeight="1" spans="1:11">
      <c r="A59" s="73">
        <v>201</v>
      </c>
      <c r="B59" s="73" t="s">
        <v>58</v>
      </c>
      <c r="C59" s="74" t="s">
        <v>22</v>
      </c>
      <c r="D59" s="79"/>
      <c r="E59" s="76"/>
      <c r="F59" s="77" t="s">
        <v>61</v>
      </c>
      <c r="G59" s="78">
        <f t="shared" si="0"/>
        <v>-141.301424</v>
      </c>
      <c r="H59" s="78">
        <v>33.81192</v>
      </c>
      <c r="I59" s="78">
        <v>-180.113344</v>
      </c>
      <c r="J59" s="78">
        <v>36.10894</v>
      </c>
      <c r="K59" s="78">
        <v>-31.10894</v>
      </c>
    </row>
    <row r="60" customHeight="1" spans="1:11">
      <c r="A60" s="73">
        <v>201</v>
      </c>
      <c r="B60" s="73" t="s">
        <v>58</v>
      </c>
      <c r="C60" s="74" t="s">
        <v>24</v>
      </c>
      <c r="D60" s="79"/>
      <c r="E60" s="76"/>
      <c r="F60" s="77" t="s">
        <v>62</v>
      </c>
      <c r="G60" s="78">
        <f t="shared" si="0"/>
        <v>-204.988154</v>
      </c>
      <c r="H60" s="78">
        <v>0</v>
      </c>
      <c r="I60" s="78">
        <v>-204.618554</v>
      </c>
      <c r="J60" s="78">
        <v>2.4971</v>
      </c>
      <c r="K60" s="78">
        <v>-2.8667</v>
      </c>
    </row>
    <row r="61" customHeight="1" spans="1:11">
      <c r="A61" s="73">
        <v>201</v>
      </c>
      <c r="B61" s="74" t="s">
        <v>63</v>
      </c>
      <c r="C61" s="74"/>
      <c r="D61" s="79"/>
      <c r="E61" s="80" t="s">
        <v>64</v>
      </c>
      <c r="F61" s="77"/>
      <c r="G61" s="78">
        <f t="shared" si="0"/>
        <v>-2.806</v>
      </c>
      <c r="H61" s="78">
        <v>0</v>
      </c>
      <c r="I61" s="78">
        <v>-2.906</v>
      </c>
      <c r="J61" s="78">
        <v>0.1</v>
      </c>
      <c r="K61" s="78">
        <v>0</v>
      </c>
    </row>
    <row r="62" customHeight="1" spans="1:11">
      <c r="A62" s="73">
        <v>201</v>
      </c>
      <c r="B62" s="73" t="s">
        <v>63</v>
      </c>
      <c r="C62" s="74" t="s">
        <v>53</v>
      </c>
      <c r="D62" s="79"/>
      <c r="E62" s="76"/>
      <c r="F62" s="77" t="s">
        <v>65</v>
      </c>
      <c r="G62" s="78">
        <f t="shared" si="0"/>
        <v>-2.906</v>
      </c>
      <c r="H62" s="78">
        <v>0</v>
      </c>
      <c r="I62" s="78">
        <v>-2.906</v>
      </c>
      <c r="J62" s="78">
        <v>0</v>
      </c>
      <c r="K62" s="78">
        <v>0</v>
      </c>
    </row>
    <row r="63" customHeight="1" spans="1:11">
      <c r="A63" s="73">
        <v>201</v>
      </c>
      <c r="B63" s="73" t="s">
        <v>63</v>
      </c>
      <c r="C63" s="74" t="s">
        <v>31</v>
      </c>
      <c r="D63" s="79"/>
      <c r="E63" s="76"/>
      <c r="F63" s="77" t="s">
        <v>32</v>
      </c>
      <c r="G63" s="78">
        <f t="shared" si="0"/>
        <v>0.1</v>
      </c>
      <c r="H63" s="78">
        <v>0</v>
      </c>
      <c r="I63" s="78">
        <v>0</v>
      </c>
      <c r="J63" s="78">
        <v>0.1</v>
      </c>
      <c r="K63" s="78">
        <v>0</v>
      </c>
    </row>
    <row r="64" customHeight="1" spans="1:11">
      <c r="A64" s="73">
        <v>201</v>
      </c>
      <c r="B64" s="74" t="s">
        <v>66</v>
      </c>
      <c r="C64" s="74"/>
      <c r="D64" s="79"/>
      <c r="E64" s="80" t="s">
        <v>67</v>
      </c>
      <c r="F64" s="77"/>
      <c r="G64" s="78">
        <f t="shared" si="0"/>
        <v>-1.4699</v>
      </c>
      <c r="H64" s="78">
        <v>0</v>
      </c>
      <c r="I64" s="78">
        <v>-1.4699</v>
      </c>
      <c r="J64" s="78">
        <v>0</v>
      </c>
      <c r="K64" s="78">
        <v>0</v>
      </c>
    </row>
    <row r="65" customHeight="1" spans="1:11">
      <c r="A65" s="73">
        <v>201</v>
      </c>
      <c r="B65" s="73" t="s">
        <v>66</v>
      </c>
      <c r="C65" s="74" t="s">
        <v>20</v>
      </c>
      <c r="D65" s="79"/>
      <c r="E65" s="76"/>
      <c r="F65" s="77" t="s">
        <v>21</v>
      </c>
      <c r="G65" s="78">
        <f t="shared" si="0"/>
        <v>-1.4699</v>
      </c>
      <c r="H65" s="78">
        <v>0</v>
      </c>
      <c r="I65" s="78">
        <v>-1.4699</v>
      </c>
      <c r="J65" s="78">
        <v>0</v>
      </c>
      <c r="K65" s="78">
        <v>0</v>
      </c>
    </row>
    <row r="66" customHeight="1" spans="1:11">
      <c r="A66" s="73">
        <v>201</v>
      </c>
      <c r="B66" s="74" t="s">
        <v>68</v>
      </c>
      <c r="C66" s="74"/>
      <c r="D66" s="79"/>
      <c r="E66" s="80" t="s">
        <v>69</v>
      </c>
      <c r="F66" s="77"/>
      <c r="G66" s="78">
        <f t="shared" si="0"/>
        <v>38.54515</v>
      </c>
      <c r="H66" s="78">
        <v>33.23</v>
      </c>
      <c r="I66" s="78">
        <v>-7.42555</v>
      </c>
      <c r="J66" s="78">
        <v>12.7407</v>
      </c>
      <c r="K66" s="78">
        <v>0</v>
      </c>
    </row>
    <row r="67" customHeight="1" spans="1:11">
      <c r="A67" s="73">
        <v>201</v>
      </c>
      <c r="B67" s="73" t="s">
        <v>68</v>
      </c>
      <c r="C67" s="74" t="s">
        <v>34</v>
      </c>
      <c r="D67" s="79"/>
      <c r="E67" s="76"/>
      <c r="F67" s="77" t="s">
        <v>70</v>
      </c>
      <c r="G67" s="78">
        <f t="shared" si="0"/>
        <v>8.3744</v>
      </c>
      <c r="H67" s="78">
        <v>0</v>
      </c>
      <c r="I67" s="78">
        <v>-0.8673</v>
      </c>
      <c r="J67" s="78">
        <v>9.2417</v>
      </c>
      <c r="K67" s="78">
        <v>0</v>
      </c>
    </row>
    <row r="68" customHeight="1" spans="1:11">
      <c r="A68" s="73">
        <v>201</v>
      </c>
      <c r="B68" s="73" t="s">
        <v>68</v>
      </c>
      <c r="C68" s="74" t="s">
        <v>39</v>
      </c>
      <c r="D68" s="79"/>
      <c r="E68" s="76"/>
      <c r="F68" s="77" t="s">
        <v>71</v>
      </c>
      <c r="G68" s="78">
        <f t="shared" si="0"/>
        <v>29.06975</v>
      </c>
      <c r="H68" s="78">
        <v>33.23</v>
      </c>
      <c r="I68" s="78">
        <v>-4.16025</v>
      </c>
      <c r="J68" s="78">
        <v>0</v>
      </c>
      <c r="K68" s="78">
        <v>0</v>
      </c>
    </row>
    <row r="69" customHeight="1" spans="1:11">
      <c r="A69" s="73">
        <v>201</v>
      </c>
      <c r="B69" s="73" t="s">
        <v>68</v>
      </c>
      <c r="C69" s="74" t="s">
        <v>24</v>
      </c>
      <c r="D69" s="79"/>
      <c r="E69" s="76"/>
      <c r="F69" s="77" t="s">
        <v>72</v>
      </c>
      <c r="G69" s="78">
        <f t="shared" si="0"/>
        <v>1.101</v>
      </c>
      <c r="H69" s="78">
        <v>0</v>
      </c>
      <c r="I69" s="78">
        <v>-2.398</v>
      </c>
      <c r="J69" s="78">
        <v>3.499</v>
      </c>
      <c r="K69" s="78">
        <v>0</v>
      </c>
    </row>
    <row r="70" customHeight="1" spans="1:11">
      <c r="A70" s="73">
        <v>201</v>
      </c>
      <c r="B70" s="74" t="s">
        <v>73</v>
      </c>
      <c r="C70" s="74"/>
      <c r="D70" s="79"/>
      <c r="E70" s="80" t="s">
        <v>74</v>
      </c>
      <c r="F70" s="77"/>
      <c r="G70" s="78">
        <f t="shared" si="0"/>
        <v>-138.54848</v>
      </c>
      <c r="H70" s="78">
        <v>0.08</v>
      </c>
      <c r="I70" s="78">
        <v>-138.34348</v>
      </c>
      <c r="J70" s="78">
        <v>0</v>
      </c>
      <c r="K70" s="78">
        <v>-0.285</v>
      </c>
    </row>
    <row r="71" customHeight="1" spans="1:11">
      <c r="A71" s="73">
        <v>201</v>
      </c>
      <c r="B71" s="73" t="s">
        <v>73</v>
      </c>
      <c r="C71" s="74" t="s">
        <v>17</v>
      </c>
      <c r="D71" s="79"/>
      <c r="E71" s="76"/>
      <c r="F71" s="77" t="s">
        <v>19</v>
      </c>
      <c r="G71" s="78">
        <f t="shared" ref="G71:G134" si="2">H71+I71+J71+K71</f>
        <v>-32.4528</v>
      </c>
      <c r="H71" s="78">
        <v>0.08</v>
      </c>
      <c r="I71" s="78">
        <v>-32.2478</v>
      </c>
      <c r="J71" s="78">
        <v>0</v>
      </c>
      <c r="K71" s="78">
        <v>-0.285</v>
      </c>
    </row>
    <row r="72" customHeight="1" spans="1:11">
      <c r="A72" s="73">
        <v>201</v>
      </c>
      <c r="B72" s="73" t="s">
        <v>73</v>
      </c>
      <c r="C72" s="74" t="s">
        <v>34</v>
      </c>
      <c r="D72" s="79"/>
      <c r="E72" s="76"/>
      <c r="F72" s="77" t="s">
        <v>75</v>
      </c>
      <c r="G72" s="78">
        <f t="shared" si="2"/>
        <v>-96.5</v>
      </c>
      <c r="H72" s="78">
        <v>0</v>
      </c>
      <c r="I72" s="78">
        <v>-96.5</v>
      </c>
      <c r="J72" s="78">
        <v>0</v>
      </c>
      <c r="K72" s="78">
        <v>0</v>
      </c>
    </row>
    <row r="73" customHeight="1" spans="1:11">
      <c r="A73" s="73">
        <v>201</v>
      </c>
      <c r="B73" s="73" t="s">
        <v>73</v>
      </c>
      <c r="C73" s="74" t="s">
        <v>24</v>
      </c>
      <c r="D73" s="79"/>
      <c r="E73" s="76"/>
      <c r="F73" s="77" t="s">
        <v>76</v>
      </c>
      <c r="G73" s="78">
        <f t="shared" si="2"/>
        <v>-9.59568</v>
      </c>
      <c r="H73" s="78">
        <v>0</v>
      </c>
      <c r="I73" s="78">
        <v>-9.59568</v>
      </c>
      <c r="J73" s="78">
        <v>0</v>
      </c>
      <c r="K73" s="78">
        <v>0</v>
      </c>
    </row>
    <row r="74" customHeight="1" spans="1:11">
      <c r="A74" s="73">
        <v>201</v>
      </c>
      <c r="B74" s="74" t="s">
        <v>77</v>
      </c>
      <c r="C74" s="74"/>
      <c r="D74" s="79"/>
      <c r="E74" s="80" t="s">
        <v>78</v>
      </c>
      <c r="F74" s="77"/>
      <c r="G74" s="78">
        <f t="shared" si="2"/>
        <v>-36.992892</v>
      </c>
      <c r="H74" s="78">
        <v>3.1426</v>
      </c>
      <c r="I74" s="78">
        <v>-40.135492</v>
      </c>
      <c r="J74" s="78">
        <v>0</v>
      </c>
      <c r="K74" s="78">
        <v>0</v>
      </c>
    </row>
    <row r="75" customHeight="1" spans="1:11">
      <c r="A75" s="73">
        <v>201</v>
      </c>
      <c r="B75" s="73" t="s">
        <v>77</v>
      </c>
      <c r="C75" s="74" t="s">
        <v>17</v>
      </c>
      <c r="D75" s="79"/>
      <c r="E75" s="76"/>
      <c r="F75" s="77" t="s">
        <v>19</v>
      </c>
      <c r="G75" s="78">
        <f t="shared" si="2"/>
        <v>-6.514383</v>
      </c>
      <c r="H75" s="78">
        <v>3.1426</v>
      </c>
      <c r="I75" s="78">
        <v>-9.656983</v>
      </c>
      <c r="J75" s="78">
        <v>0</v>
      </c>
      <c r="K75" s="78">
        <v>0</v>
      </c>
    </row>
    <row r="76" customHeight="1" spans="1:11">
      <c r="A76" s="73">
        <v>201</v>
      </c>
      <c r="B76" s="73" t="s">
        <v>77</v>
      </c>
      <c r="C76" s="74" t="s">
        <v>20</v>
      </c>
      <c r="D76" s="79"/>
      <c r="E76" s="76"/>
      <c r="F76" s="77" t="s">
        <v>21</v>
      </c>
      <c r="G76" s="78">
        <f t="shared" si="2"/>
        <v>-16.790475</v>
      </c>
      <c r="H76" s="78">
        <v>0</v>
      </c>
      <c r="I76" s="78">
        <v>-16.790475</v>
      </c>
      <c r="J76" s="78">
        <v>0</v>
      </c>
      <c r="K76" s="78">
        <v>0</v>
      </c>
    </row>
    <row r="77" customHeight="1" spans="1:11">
      <c r="A77" s="73">
        <v>201</v>
      </c>
      <c r="B77" s="73" t="s">
        <v>77</v>
      </c>
      <c r="C77" s="74" t="s">
        <v>34</v>
      </c>
      <c r="D77" s="79"/>
      <c r="E77" s="76"/>
      <c r="F77" s="77" t="s">
        <v>79</v>
      </c>
      <c r="G77" s="78">
        <f t="shared" si="2"/>
        <v>-0.2073</v>
      </c>
      <c r="H77" s="78">
        <v>0</v>
      </c>
      <c r="I77" s="78">
        <v>-0.2073</v>
      </c>
      <c r="J77" s="78">
        <v>0</v>
      </c>
      <c r="K77" s="78">
        <v>0</v>
      </c>
    </row>
    <row r="78" customHeight="1" spans="1:11">
      <c r="A78" s="73">
        <v>201</v>
      </c>
      <c r="B78" s="73" t="s">
        <v>77</v>
      </c>
      <c r="C78" s="74" t="s">
        <v>24</v>
      </c>
      <c r="D78" s="79"/>
      <c r="E78" s="76"/>
      <c r="F78" s="77" t="s">
        <v>80</v>
      </c>
      <c r="G78" s="78">
        <f t="shared" si="2"/>
        <v>-13.480734</v>
      </c>
      <c r="H78" s="78">
        <v>0</v>
      </c>
      <c r="I78" s="78">
        <v>-13.480734</v>
      </c>
      <c r="J78" s="78">
        <v>0</v>
      </c>
      <c r="K78" s="78">
        <v>0</v>
      </c>
    </row>
    <row r="79" customHeight="1" spans="1:11">
      <c r="A79" s="73">
        <v>201</v>
      </c>
      <c r="B79" s="74" t="s">
        <v>81</v>
      </c>
      <c r="C79" s="74"/>
      <c r="D79" s="79"/>
      <c r="E79" s="80" t="s">
        <v>82</v>
      </c>
      <c r="F79" s="77"/>
      <c r="G79" s="78">
        <f t="shared" si="2"/>
        <v>-118.90806</v>
      </c>
      <c r="H79" s="78">
        <v>61.765468</v>
      </c>
      <c r="I79" s="78">
        <v>-193.864021</v>
      </c>
      <c r="J79" s="78">
        <v>88.999843</v>
      </c>
      <c r="K79" s="78">
        <v>-75.80935</v>
      </c>
    </row>
    <row r="80" customHeight="1" spans="1:11">
      <c r="A80" s="73">
        <v>201</v>
      </c>
      <c r="B80" s="73" t="s">
        <v>81</v>
      </c>
      <c r="C80" s="74" t="s">
        <v>17</v>
      </c>
      <c r="D80" s="79"/>
      <c r="E80" s="76"/>
      <c r="F80" s="77" t="s">
        <v>19</v>
      </c>
      <c r="G80" s="78">
        <f t="shared" si="2"/>
        <v>44.806158</v>
      </c>
      <c r="H80" s="78">
        <v>54.966158</v>
      </c>
      <c r="I80" s="78">
        <v>-10.16</v>
      </c>
      <c r="J80" s="78">
        <v>0</v>
      </c>
      <c r="K80" s="78">
        <v>0</v>
      </c>
    </row>
    <row r="81" customHeight="1" spans="1:11">
      <c r="A81" s="73">
        <v>201</v>
      </c>
      <c r="B81" s="73" t="s">
        <v>81</v>
      </c>
      <c r="C81" s="74" t="s">
        <v>20</v>
      </c>
      <c r="D81" s="79"/>
      <c r="E81" s="76"/>
      <c r="F81" s="77" t="s">
        <v>21</v>
      </c>
      <c r="G81" s="78">
        <f t="shared" si="2"/>
        <v>-151.475307</v>
      </c>
      <c r="H81" s="78">
        <v>0</v>
      </c>
      <c r="I81" s="78">
        <v>-151.475307</v>
      </c>
      <c r="J81" s="78">
        <v>75.80935</v>
      </c>
      <c r="K81" s="78">
        <v>-75.80935</v>
      </c>
    </row>
    <row r="82" customHeight="1" spans="1:11">
      <c r="A82" s="73">
        <v>201</v>
      </c>
      <c r="B82" s="73" t="s">
        <v>81</v>
      </c>
      <c r="C82" s="74" t="s">
        <v>24</v>
      </c>
      <c r="D82" s="79"/>
      <c r="E82" s="76"/>
      <c r="F82" s="77" t="s">
        <v>83</v>
      </c>
      <c r="G82" s="78">
        <f t="shared" si="2"/>
        <v>-12.238911</v>
      </c>
      <c r="H82" s="78">
        <v>6.79931</v>
      </c>
      <c r="I82" s="78">
        <v>-32.228714</v>
      </c>
      <c r="J82" s="78">
        <v>13.190493</v>
      </c>
      <c r="K82" s="78">
        <v>0</v>
      </c>
    </row>
    <row r="83" customHeight="1" spans="1:11">
      <c r="A83" s="73">
        <v>201</v>
      </c>
      <c r="B83" s="74" t="s">
        <v>84</v>
      </c>
      <c r="C83" s="74"/>
      <c r="D83" s="79"/>
      <c r="E83" s="80" t="s">
        <v>85</v>
      </c>
      <c r="F83" s="77"/>
      <c r="G83" s="78">
        <f t="shared" si="2"/>
        <v>47.734788</v>
      </c>
      <c r="H83" s="78">
        <v>126.93421</v>
      </c>
      <c r="I83" s="78">
        <v>-129.199422</v>
      </c>
      <c r="J83" s="78">
        <v>196.1981</v>
      </c>
      <c r="K83" s="78">
        <v>-146.1981</v>
      </c>
    </row>
    <row r="84" customHeight="1" spans="1:11">
      <c r="A84" s="73">
        <v>201</v>
      </c>
      <c r="B84" s="73" t="s">
        <v>84</v>
      </c>
      <c r="C84" s="74" t="s">
        <v>17</v>
      </c>
      <c r="D84" s="79"/>
      <c r="E84" s="76"/>
      <c r="F84" s="77" t="s">
        <v>19</v>
      </c>
      <c r="G84" s="78">
        <f t="shared" si="2"/>
        <v>-15.003504</v>
      </c>
      <c r="H84" s="78">
        <v>47.14306</v>
      </c>
      <c r="I84" s="78">
        <v>-62.146564</v>
      </c>
      <c r="J84" s="78">
        <v>0</v>
      </c>
      <c r="K84" s="78">
        <v>0</v>
      </c>
    </row>
    <row r="85" customHeight="1" spans="1:11">
      <c r="A85" s="73">
        <v>201</v>
      </c>
      <c r="B85" s="73" t="s">
        <v>84</v>
      </c>
      <c r="C85" s="74" t="s">
        <v>20</v>
      </c>
      <c r="D85" s="79"/>
      <c r="E85" s="76"/>
      <c r="F85" s="77" t="s">
        <v>21</v>
      </c>
      <c r="G85" s="78">
        <f t="shared" si="2"/>
        <v>-8.074504</v>
      </c>
      <c r="H85" s="78">
        <v>0</v>
      </c>
      <c r="I85" s="78">
        <v>-4.474504</v>
      </c>
      <c r="J85" s="78">
        <v>0</v>
      </c>
      <c r="K85" s="78">
        <v>-3.6</v>
      </c>
    </row>
    <row r="86" customHeight="1" spans="1:11">
      <c r="A86" s="73">
        <v>201</v>
      </c>
      <c r="B86" s="73" t="s">
        <v>84</v>
      </c>
      <c r="C86" s="74" t="s">
        <v>39</v>
      </c>
      <c r="D86" s="79"/>
      <c r="E86" s="76"/>
      <c r="F86" s="77" t="s">
        <v>86</v>
      </c>
      <c r="G86" s="78">
        <f t="shared" si="2"/>
        <v>8.42164600000001</v>
      </c>
      <c r="H86" s="78">
        <v>50</v>
      </c>
      <c r="I86" s="78">
        <v>-45.178354</v>
      </c>
      <c r="J86" s="78">
        <v>146.1981</v>
      </c>
      <c r="K86" s="78">
        <v>-142.5981</v>
      </c>
    </row>
    <row r="87" customHeight="1" spans="1:11">
      <c r="A87" s="73">
        <v>201</v>
      </c>
      <c r="B87" s="73" t="s">
        <v>84</v>
      </c>
      <c r="C87" s="74" t="s">
        <v>31</v>
      </c>
      <c r="D87" s="79"/>
      <c r="E87" s="76"/>
      <c r="F87" s="77" t="s">
        <v>32</v>
      </c>
      <c r="G87" s="78">
        <f t="shared" si="2"/>
        <v>25.10115</v>
      </c>
      <c r="H87" s="78">
        <v>26.50115</v>
      </c>
      <c r="I87" s="78">
        <v>-1.4</v>
      </c>
      <c r="J87" s="78">
        <v>0</v>
      </c>
      <c r="K87" s="78">
        <v>0</v>
      </c>
    </row>
    <row r="88" customHeight="1" spans="1:11">
      <c r="A88" s="73">
        <v>201</v>
      </c>
      <c r="B88" s="73" t="s">
        <v>84</v>
      </c>
      <c r="C88" s="74" t="s">
        <v>24</v>
      </c>
      <c r="D88" s="79"/>
      <c r="E88" s="76"/>
      <c r="F88" s="77" t="s">
        <v>87</v>
      </c>
      <c r="G88" s="78">
        <f t="shared" si="2"/>
        <v>37.29</v>
      </c>
      <c r="H88" s="78">
        <v>3.29</v>
      </c>
      <c r="I88" s="78">
        <v>-16</v>
      </c>
      <c r="J88" s="78">
        <v>50</v>
      </c>
      <c r="K88" s="78">
        <v>0</v>
      </c>
    </row>
    <row r="89" customHeight="1" spans="1:11">
      <c r="A89" s="73">
        <v>201</v>
      </c>
      <c r="B89" s="74" t="s">
        <v>88</v>
      </c>
      <c r="C89" s="74"/>
      <c r="D89" s="79"/>
      <c r="E89" s="80" t="s">
        <v>89</v>
      </c>
      <c r="F89" s="77"/>
      <c r="G89" s="78">
        <f t="shared" si="2"/>
        <v>-2191.847994</v>
      </c>
      <c r="H89" s="78">
        <v>201.205308</v>
      </c>
      <c r="I89" s="78">
        <v>-2394.927352</v>
      </c>
      <c r="J89" s="78">
        <v>2016.426478</v>
      </c>
      <c r="K89" s="78">
        <v>-2014.552428</v>
      </c>
    </row>
    <row r="90" customHeight="1" spans="1:11">
      <c r="A90" s="73">
        <v>201</v>
      </c>
      <c r="B90" s="73" t="s">
        <v>88</v>
      </c>
      <c r="C90" s="74" t="s">
        <v>17</v>
      </c>
      <c r="D90" s="79"/>
      <c r="E90" s="76"/>
      <c r="F90" s="77" t="s">
        <v>19</v>
      </c>
      <c r="G90" s="78">
        <f t="shared" si="2"/>
        <v>116.771208</v>
      </c>
      <c r="H90" s="78">
        <v>201.205308</v>
      </c>
      <c r="I90" s="78">
        <v>-84.4341</v>
      </c>
      <c r="J90" s="78">
        <v>0</v>
      </c>
      <c r="K90" s="78">
        <v>0</v>
      </c>
    </row>
    <row r="91" customHeight="1" spans="1:11">
      <c r="A91" s="73">
        <v>201</v>
      </c>
      <c r="B91" s="73" t="s">
        <v>88</v>
      </c>
      <c r="C91" s="74" t="s">
        <v>20</v>
      </c>
      <c r="D91" s="79"/>
      <c r="E91" s="76"/>
      <c r="F91" s="77" t="s">
        <v>21</v>
      </c>
      <c r="G91" s="78">
        <f t="shared" si="2"/>
        <v>-1382.128516</v>
      </c>
      <c r="H91" s="78">
        <v>0</v>
      </c>
      <c r="I91" s="78">
        <v>-1375.300516</v>
      </c>
      <c r="J91" s="78">
        <v>1274.565478</v>
      </c>
      <c r="K91" s="78">
        <v>-1281.393478</v>
      </c>
    </row>
    <row r="92" customHeight="1" spans="1:11">
      <c r="A92" s="73">
        <v>201</v>
      </c>
      <c r="B92" s="73" t="s">
        <v>88</v>
      </c>
      <c r="C92" s="74" t="s">
        <v>34</v>
      </c>
      <c r="D92" s="79"/>
      <c r="E92" s="76"/>
      <c r="F92" s="77" t="s">
        <v>90</v>
      </c>
      <c r="G92" s="78">
        <f t="shared" si="2"/>
        <v>-21.271025</v>
      </c>
      <c r="H92" s="78">
        <v>0</v>
      </c>
      <c r="I92" s="78">
        <v>-13.321025</v>
      </c>
      <c r="J92" s="78">
        <v>210.9</v>
      </c>
      <c r="K92" s="78">
        <v>-218.85</v>
      </c>
    </row>
    <row r="93" customHeight="1" spans="1:11">
      <c r="A93" s="73">
        <v>201</v>
      </c>
      <c r="B93" s="73" t="s">
        <v>88</v>
      </c>
      <c r="C93" s="74" t="s">
        <v>24</v>
      </c>
      <c r="D93" s="79"/>
      <c r="E93" s="76"/>
      <c r="F93" s="77" t="s">
        <v>91</v>
      </c>
      <c r="G93" s="78">
        <f t="shared" si="2"/>
        <v>-905.219661</v>
      </c>
      <c r="H93" s="78">
        <v>0</v>
      </c>
      <c r="I93" s="78">
        <v>-921.871711</v>
      </c>
      <c r="J93" s="78">
        <v>530.961</v>
      </c>
      <c r="K93" s="78">
        <v>-514.30895</v>
      </c>
    </row>
    <row r="94" customHeight="1" spans="1:11">
      <c r="A94" s="73">
        <v>201</v>
      </c>
      <c r="B94" s="74" t="s">
        <v>92</v>
      </c>
      <c r="C94" s="74"/>
      <c r="D94" s="79"/>
      <c r="E94" s="80" t="s">
        <v>93</v>
      </c>
      <c r="F94" s="77"/>
      <c r="G94" s="78">
        <f t="shared" si="2"/>
        <v>381.868219</v>
      </c>
      <c r="H94" s="78">
        <v>782.41308</v>
      </c>
      <c r="I94" s="78">
        <v>-483.253334</v>
      </c>
      <c r="J94" s="78">
        <v>102.708473</v>
      </c>
      <c r="K94" s="78">
        <v>-20</v>
      </c>
    </row>
    <row r="95" customHeight="1" spans="1:11">
      <c r="A95" s="73">
        <v>201</v>
      </c>
      <c r="B95" s="73" t="s">
        <v>92</v>
      </c>
      <c r="C95" s="74" t="s">
        <v>17</v>
      </c>
      <c r="D95" s="79"/>
      <c r="E95" s="76"/>
      <c r="F95" s="77" t="s">
        <v>19</v>
      </c>
      <c r="G95" s="78">
        <f t="shared" si="2"/>
        <v>-2.386558</v>
      </c>
      <c r="H95" s="78">
        <v>4.763442</v>
      </c>
      <c r="I95" s="78">
        <v>-7.15</v>
      </c>
      <c r="J95" s="78">
        <v>0</v>
      </c>
      <c r="K95" s="78">
        <v>0</v>
      </c>
    </row>
    <row r="96" customHeight="1" spans="1:11">
      <c r="A96" s="73">
        <v>201</v>
      </c>
      <c r="B96" s="73" t="s">
        <v>92</v>
      </c>
      <c r="C96" s="74" t="s">
        <v>20</v>
      </c>
      <c r="D96" s="79"/>
      <c r="E96" s="76"/>
      <c r="F96" s="77" t="s">
        <v>21</v>
      </c>
      <c r="G96" s="78">
        <f t="shared" si="2"/>
        <v>-50.62662</v>
      </c>
      <c r="H96" s="78">
        <v>0</v>
      </c>
      <c r="I96" s="78">
        <v>-53.57662</v>
      </c>
      <c r="J96" s="78">
        <v>2.95</v>
      </c>
      <c r="K96" s="78">
        <v>0</v>
      </c>
    </row>
    <row r="97" customHeight="1" spans="1:11">
      <c r="A97" s="73">
        <v>201</v>
      </c>
      <c r="B97" s="73" t="s">
        <v>92</v>
      </c>
      <c r="C97" s="74" t="s">
        <v>34</v>
      </c>
      <c r="D97" s="79"/>
      <c r="E97" s="76"/>
      <c r="F97" s="77" t="s">
        <v>94</v>
      </c>
      <c r="G97" s="78">
        <f t="shared" si="2"/>
        <v>-260.5141</v>
      </c>
      <c r="H97" s="78">
        <v>0</v>
      </c>
      <c r="I97" s="78">
        <v>-260.5141</v>
      </c>
      <c r="J97" s="78">
        <v>0</v>
      </c>
      <c r="K97" s="78">
        <v>0</v>
      </c>
    </row>
    <row r="98" customHeight="1" spans="1:11">
      <c r="A98" s="73">
        <v>201</v>
      </c>
      <c r="B98" s="73" t="s">
        <v>92</v>
      </c>
      <c r="C98" s="74" t="s">
        <v>31</v>
      </c>
      <c r="D98" s="79"/>
      <c r="E98" s="76"/>
      <c r="F98" s="77" t="s">
        <v>32</v>
      </c>
      <c r="G98" s="78">
        <f t="shared" si="2"/>
        <v>39.878326</v>
      </c>
      <c r="H98" s="78">
        <v>42.378326</v>
      </c>
      <c r="I98" s="78">
        <v>-2.5</v>
      </c>
      <c r="J98" s="78">
        <v>0</v>
      </c>
      <c r="K98" s="78">
        <v>0</v>
      </c>
    </row>
    <row r="99" customHeight="1" spans="1:11">
      <c r="A99" s="73">
        <v>201</v>
      </c>
      <c r="B99" s="73" t="s">
        <v>92</v>
      </c>
      <c r="C99" s="74" t="s">
        <v>24</v>
      </c>
      <c r="D99" s="79"/>
      <c r="E99" s="76"/>
      <c r="F99" s="77" t="s">
        <v>95</v>
      </c>
      <c r="G99" s="78">
        <f t="shared" si="2"/>
        <v>655.517171</v>
      </c>
      <c r="H99" s="78">
        <v>735.271312</v>
      </c>
      <c r="I99" s="78">
        <v>-159.512614</v>
      </c>
      <c r="J99" s="78">
        <v>99.758473</v>
      </c>
      <c r="K99" s="78">
        <v>-20</v>
      </c>
    </row>
    <row r="100" customHeight="1" spans="1:11">
      <c r="A100" s="73">
        <v>201</v>
      </c>
      <c r="B100" s="74" t="s">
        <v>96</v>
      </c>
      <c r="C100" s="74"/>
      <c r="D100" s="79"/>
      <c r="E100" s="80" t="s">
        <v>97</v>
      </c>
      <c r="F100" s="77"/>
      <c r="G100" s="78">
        <f t="shared" si="2"/>
        <v>-49.422606</v>
      </c>
      <c r="H100" s="78">
        <v>14.4211</v>
      </c>
      <c r="I100" s="78">
        <v>-63.843706</v>
      </c>
      <c r="J100" s="78">
        <v>0</v>
      </c>
      <c r="K100" s="78">
        <v>0</v>
      </c>
    </row>
    <row r="101" customHeight="1" spans="1:11">
      <c r="A101" s="73">
        <v>201</v>
      </c>
      <c r="B101" s="73" t="s">
        <v>96</v>
      </c>
      <c r="C101" s="74" t="s">
        <v>17</v>
      </c>
      <c r="D101" s="79"/>
      <c r="E101" s="76"/>
      <c r="F101" s="77" t="s">
        <v>19</v>
      </c>
      <c r="G101" s="78">
        <f t="shared" si="2"/>
        <v>-36.88882</v>
      </c>
      <c r="H101" s="78">
        <v>7.3411</v>
      </c>
      <c r="I101" s="78">
        <v>-44.22992</v>
      </c>
      <c r="J101" s="78">
        <v>0</v>
      </c>
      <c r="K101" s="78">
        <v>0</v>
      </c>
    </row>
    <row r="102" customHeight="1" spans="1:11">
      <c r="A102" s="73">
        <v>201</v>
      </c>
      <c r="B102" s="73" t="s">
        <v>96</v>
      </c>
      <c r="C102" s="74" t="s">
        <v>34</v>
      </c>
      <c r="D102" s="79"/>
      <c r="E102" s="76"/>
      <c r="F102" s="77" t="s">
        <v>98</v>
      </c>
      <c r="G102" s="78">
        <f t="shared" si="2"/>
        <v>-7.36065</v>
      </c>
      <c r="H102" s="78">
        <v>0</v>
      </c>
      <c r="I102" s="78">
        <v>-7.36065</v>
      </c>
      <c r="J102" s="78">
        <v>0</v>
      </c>
      <c r="K102" s="78">
        <v>0</v>
      </c>
    </row>
    <row r="103" customHeight="1" spans="1:11">
      <c r="A103" s="73">
        <v>201</v>
      </c>
      <c r="B103" s="73" t="s">
        <v>96</v>
      </c>
      <c r="C103" s="74" t="s">
        <v>39</v>
      </c>
      <c r="D103" s="79"/>
      <c r="E103" s="76"/>
      <c r="F103" s="77" t="s">
        <v>99</v>
      </c>
      <c r="G103" s="78">
        <f t="shared" si="2"/>
        <v>5.026864</v>
      </c>
      <c r="H103" s="78">
        <v>7.08</v>
      </c>
      <c r="I103" s="78">
        <v>-2.053136</v>
      </c>
      <c r="J103" s="78">
        <v>0</v>
      </c>
      <c r="K103" s="78">
        <v>0</v>
      </c>
    </row>
    <row r="104" customHeight="1" spans="1:11">
      <c r="A104" s="73">
        <v>201</v>
      </c>
      <c r="B104" s="73" t="s">
        <v>96</v>
      </c>
      <c r="C104" s="74" t="s">
        <v>24</v>
      </c>
      <c r="D104" s="79"/>
      <c r="E104" s="76"/>
      <c r="F104" s="77" t="s">
        <v>100</v>
      </c>
      <c r="G104" s="78">
        <f t="shared" si="2"/>
        <v>-10.2</v>
      </c>
      <c r="H104" s="78">
        <v>0</v>
      </c>
      <c r="I104" s="78">
        <v>-10.2</v>
      </c>
      <c r="J104" s="78">
        <v>0</v>
      </c>
      <c r="K104" s="78">
        <v>0</v>
      </c>
    </row>
    <row r="105" customHeight="1" spans="1:11">
      <c r="A105" s="73">
        <v>201</v>
      </c>
      <c r="B105" s="74" t="s">
        <v>101</v>
      </c>
      <c r="C105" s="74"/>
      <c r="D105" s="79"/>
      <c r="E105" s="80" t="s">
        <v>102</v>
      </c>
      <c r="F105" s="77"/>
      <c r="G105" s="78">
        <f t="shared" si="2"/>
        <v>-87.878328</v>
      </c>
      <c r="H105" s="78">
        <v>3.278172</v>
      </c>
      <c r="I105" s="78">
        <v>-92.8725</v>
      </c>
      <c r="J105" s="78">
        <v>13.716</v>
      </c>
      <c r="K105" s="78">
        <v>-12</v>
      </c>
    </row>
    <row r="106" customHeight="1" spans="1:11">
      <c r="A106" s="73">
        <v>201</v>
      </c>
      <c r="B106" s="73" t="s">
        <v>101</v>
      </c>
      <c r="C106" s="74" t="s">
        <v>17</v>
      </c>
      <c r="D106" s="79"/>
      <c r="E106" s="76"/>
      <c r="F106" s="77" t="s">
        <v>19</v>
      </c>
      <c r="G106" s="78">
        <f t="shared" si="2"/>
        <v>-27.469534</v>
      </c>
      <c r="H106" s="78">
        <v>0.256866</v>
      </c>
      <c r="I106" s="78">
        <v>-27.7264</v>
      </c>
      <c r="J106" s="78">
        <v>0</v>
      </c>
      <c r="K106" s="78">
        <v>0</v>
      </c>
    </row>
    <row r="107" customHeight="1" spans="1:11">
      <c r="A107" s="73">
        <v>201</v>
      </c>
      <c r="B107" s="73" t="s">
        <v>101</v>
      </c>
      <c r="C107" s="74" t="s">
        <v>20</v>
      </c>
      <c r="D107" s="79"/>
      <c r="E107" s="76"/>
      <c r="F107" s="77" t="s">
        <v>21</v>
      </c>
      <c r="G107" s="78">
        <f t="shared" si="2"/>
        <v>-9.1988</v>
      </c>
      <c r="H107" s="78">
        <v>0</v>
      </c>
      <c r="I107" s="78">
        <v>-3.1988</v>
      </c>
      <c r="J107" s="78">
        <v>6</v>
      </c>
      <c r="K107" s="78">
        <v>-12</v>
      </c>
    </row>
    <row r="108" customHeight="1" spans="1:11">
      <c r="A108" s="73">
        <v>201</v>
      </c>
      <c r="B108" s="73" t="s">
        <v>101</v>
      </c>
      <c r="C108" s="74" t="s">
        <v>31</v>
      </c>
      <c r="D108" s="79"/>
      <c r="E108" s="76"/>
      <c r="F108" s="77" t="s">
        <v>32</v>
      </c>
      <c r="G108" s="78">
        <f t="shared" si="2"/>
        <v>-30.275994</v>
      </c>
      <c r="H108" s="78">
        <v>3.021306</v>
      </c>
      <c r="I108" s="78">
        <v>-33.2973</v>
      </c>
      <c r="J108" s="78">
        <v>0</v>
      </c>
      <c r="K108" s="78">
        <v>0</v>
      </c>
    </row>
    <row r="109" customHeight="1" spans="1:11">
      <c r="A109" s="73">
        <v>201</v>
      </c>
      <c r="B109" s="73" t="s">
        <v>101</v>
      </c>
      <c r="C109" s="74" t="s">
        <v>24</v>
      </c>
      <c r="D109" s="79"/>
      <c r="E109" s="76"/>
      <c r="F109" s="77" t="s">
        <v>102</v>
      </c>
      <c r="G109" s="78">
        <f t="shared" si="2"/>
        <v>-20.934</v>
      </c>
      <c r="H109" s="78">
        <v>0</v>
      </c>
      <c r="I109" s="78">
        <v>-28.65</v>
      </c>
      <c r="J109" s="78">
        <v>7.716</v>
      </c>
      <c r="K109" s="78">
        <v>0</v>
      </c>
    </row>
    <row r="110" customHeight="1" spans="1:11">
      <c r="A110" s="73">
        <v>201</v>
      </c>
      <c r="B110" s="74" t="s">
        <v>103</v>
      </c>
      <c r="C110" s="74"/>
      <c r="D110" s="79"/>
      <c r="E110" s="80" t="s">
        <v>104</v>
      </c>
      <c r="F110" s="77"/>
      <c r="G110" s="78">
        <f t="shared" si="2"/>
        <v>-96.07</v>
      </c>
      <c r="H110" s="78">
        <v>0</v>
      </c>
      <c r="I110" s="78">
        <v>-96.07</v>
      </c>
      <c r="J110" s="78">
        <v>0</v>
      </c>
      <c r="K110" s="78">
        <v>0</v>
      </c>
    </row>
    <row r="111" customHeight="1" spans="1:11">
      <c r="A111" s="73">
        <v>201</v>
      </c>
      <c r="B111" s="73" t="s">
        <v>103</v>
      </c>
      <c r="C111" s="74" t="s">
        <v>24</v>
      </c>
      <c r="D111" s="79"/>
      <c r="E111" s="76"/>
      <c r="F111" s="77" t="s">
        <v>105</v>
      </c>
      <c r="G111" s="78">
        <f t="shared" si="2"/>
        <v>-96.07</v>
      </c>
      <c r="H111" s="78">
        <v>0</v>
      </c>
      <c r="I111" s="78">
        <v>-96.07</v>
      </c>
      <c r="J111" s="78">
        <v>0</v>
      </c>
      <c r="K111" s="78">
        <v>0</v>
      </c>
    </row>
    <row r="112" customHeight="1" spans="1:11">
      <c r="A112" s="73">
        <v>201</v>
      </c>
      <c r="B112" s="74" t="s">
        <v>106</v>
      </c>
      <c r="C112" s="74"/>
      <c r="D112" s="79"/>
      <c r="E112" s="80" t="s">
        <v>107</v>
      </c>
      <c r="F112" s="77"/>
      <c r="G112" s="78">
        <f t="shared" si="2"/>
        <v>0.729538000000005</v>
      </c>
      <c r="H112" s="78">
        <v>97.03789</v>
      </c>
      <c r="I112" s="78">
        <v>-100.239052</v>
      </c>
      <c r="J112" s="78">
        <v>56.1357</v>
      </c>
      <c r="K112" s="78">
        <v>-52.205</v>
      </c>
    </row>
    <row r="113" customHeight="1" spans="1:11">
      <c r="A113" s="73">
        <v>201</v>
      </c>
      <c r="B113" s="73" t="s">
        <v>106</v>
      </c>
      <c r="C113" s="74" t="s">
        <v>17</v>
      </c>
      <c r="D113" s="79"/>
      <c r="E113" s="76"/>
      <c r="F113" s="77" t="s">
        <v>19</v>
      </c>
      <c r="G113" s="78">
        <f t="shared" si="2"/>
        <v>-25.4</v>
      </c>
      <c r="H113" s="78">
        <v>24</v>
      </c>
      <c r="I113" s="78">
        <v>-34.7</v>
      </c>
      <c r="J113" s="78">
        <v>2.15</v>
      </c>
      <c r="K113" s="78">
        <v>-16.85</v>
      </c>
    </row>
    <row r="114" customHeight="1" spans="1:11">
      <c r="A114" s="73">
        <v>201</v>
      </c>
      <c r="B114" s="73" t="s">
        <v>106</v>
      </c>
      <c r="C114" s="74" t="s">
        <v>20</v>
      </c>
      <c r="D114" s="79"/>
      <c r="E114" s="76"/>
      <c r="F114" s="77" t="s">
        <v>21</v>
      </c>
      <c r="G114" s="78">
        <f t="shared" si="2"/>
        <v>-3.99</v>
      </c>
      <c r="H114" s="78">
        <v>0</v>
      </c>
      <c r="I114" s="78">
        <v>-3.99</v>
      </c>
      <c r="J114" s="78">
        <v>0</v>
      </c>
      <c r="K114" s="78">
        <v>0</v>
      </c>
    </row>
    <row r="115" customHeight="1" spans="1:11">
      <c r="A115" s="73">
        <v>201</v>
      </c>
      <c r="B115" s="73" t="s">
        <v>106</v>
      </c>
      <c r="C115" s="74" t="s">
        <v>34</v>
      </c>
      <c r="D115" s="79"/>
      <c r="E115" s="80"/>
      <c r="F115" s="77" t="s">
        <v>108</v>
      </c>
      <c r="G115" s="78">
        <f t="shared" si="2"/>
        <v>-1.4</v>
      </c>
      <c r="H115" s="78">
        <v>0</v>
      </c>
      <c r="I115" s="78">
        <v>-1.4</v>
      </c>
      <c r="J115" s="78">
        <v>0</v>
      </c>
      <c r="K115" s="78">
        <v>0</v>
      </c>
    </row>
    <row r="116" customHeight="1" spans="1:11">
      <c r="A116" s="73">
        <v>201</v>
      </c>
      <c r="B116" s="73" t="s">
        <v>106</v>
      </c>
      <c r="C116" s="74" t="s">
        <v>39</v>
      </c>
      <c r="D116" s="79"/>
      <c r="E116" s="76"/>
      <c r="F116" s="77" t="s">
        <v>109</v>
      </c>
      <c r="G116" s="78">
        <f t="shared" si="2"/>
        <v>8.09</v>
      </c>
      <c r="H116" s="78">
        <v>0</v>
      </c>
      <c r="I116" s="78">
        <v>-5.5</v>
      </c>
      <c r="J116" s="78">
        <v>23.59</v>
      </c>
      <c r="K116" s="78">
        <v>-10</v>
      </c>
    </row>
    <row r="117" customHeight="1" spans="1:11">
      <c r="A117" s="73">
        <v>201</v>
      </c>
      <c r="B117" s="73" t="s">
        <v>106</v>
      </c>
      <c r="C117" s="74" t="s">
        <v>110</v>
      </c>
      <c r="D117" s="79"/>
      <c r="E117" s="76"/>
      <c r="F117" s="77" t="s">
        <v>111</v>
      </c>
      <c r="G117" s="78">
        <f t="shared" si="2"/>
        <v>-10</v>
      </c>
      <c r="H117" s="78">
        <v>0</v>
      </c>
      <c r="I117" s="78">
        <v>0</v>
      </c>
      <c r="J117" s="78">
        <v>0</v>
      </c>
      <c r="K117" s="78">
        <v>-10</v>
      </c>
    </row>
    <row r="118" customHeight="1" spans="1:11">
      <c r="A118" s="73">
        <v>201</v>
      </c>
      <c r="B118" s="73" t="s">
        <v>106</v>
      </c>
      <c r="C118" s="74" t="s">
        <v>112</v>
      </c>
      <c r="D118" s="79"/>
      <c r="E118" s="76"/>
      <c r="F118" s="77" t="s">
        <v>113</v>
      </c>
      <c r="G118" s="78">
        <f t="shared" si="2"/>
        <v>-15.03679</v>
      </c>
      <c r="H118" s="78">
        <v>0</v>
      </c>
      <c r="I118" s="78">
        <v>-15.03679</v>
      </c>
      <c r="J118" s="78">
        <v>0</v>
      </c>
      <c r="K118" s="78">
        <v>0</v>
      </c>
    </row>
    <row r="119" customHeight="1" spans="1:11">
      <c r="A119" s="73">
        <v>201</v>
      </c>
      <c r="B119" s="73" t="s">
        <v>106</v>
      </c>
      <c r="C119" s="74" t="s">
        <v>31</v>
      </c>
      <c r="D119" s="79"/>
      <c r="E119" s="76"/>
      <c r="F119" s="77" t="s">
        <v>32</v>
      </c>
      <c r="G119" s="78">
        <f t="shared" si="2"/>
        <v>78.88859</v>
      </c>
      <c r="H119" s="78">
        <v>72.76789</v>
      </c>
      <c r="I119" s="78">
        <v>0</v>
      </c>
      <c r="J119" s="78">
        <v>6.4207</v>
      </c>
      <c r="K119" s="78">
        <v>-0.3</v>
      </c>
    </row>
    <row r="120" customHeight="1" spans="1:11">
      <c r="A120" s="73">
        <v>201</v>
      </c>
      <c r="B120" s="73" t="s">
        <v>106</v>
      </c>
      <c r="C120" s="74" t="s">
        <v>24</v>
      </c>
      <c r="D120" s="79"/>
      <c r="E120" s="76"/>
      <c r="F120" s="77" t="s">
        <v>114</v>
      </c>
      <c r="G120" s="78">
        <f t="shared" si="2"/>
        <v>-30.422262</v>
      </c>
      <c r="H120" s="78">
        <v>0.27</v>
      </c>
      <c r="I120" s="78">
        <v>-39.612262</v>
      </c>
      <c r="J120" s="78">
        <v>23.975</v>
      </c>
      <c r="K120" s="78">
        <v>-15.055</v>
      </c>
    </row>
    <row r="121" customHeight="1" spans="1:11">
      <c r="A121" s="73">
        <v>201</v>
      </c>
      <c r="B121" s="74" t="s">
        <v>24</v>
      </c>
      <c r="C121" s="74"/>
      <c r="D121" s="79"/>
      <c r="E121" s="80" t="s">
        <v>115</v>
      </c>
      <c r="F121" s="77"/>
      <c r="G121" s="78">
        <f t="shared" si="2"/>
        <v>2114.626665</v>
      </c>
      <c r="H121" s="78">
        <v>2344.9</v>
      </c>
      <c r="I121" s="78">
        <v>-555.432337</v>
      </c>
      <c r="J121" s="78">
        <v>559.37</v>
      </c>
      <c r="K121" s="78">
        <v>-234.210998</v>
      </c>
    </row>
    <row r="122" customHeight="1" spans="1:11">
      <c r="A122" s="73">
        <v>201</v>
      </c>
      <c r="B122" s="73" t="s">
        <v>24</v>
      </c>
      <c r="C122" s="74" t="s">
        <v>24</v>
      </c>
      <c r="D122" s="79"/>
      <c r="E122" s="76"/>
      <c r="F122" s="77" t="s">
        <v>115</v>
      </c>
      <c r="G122" s="78">
        <f t="shared" si="2"/>
        <v>2114.626665</v>
      </c>
      <c r="H122" s="78">
        <v>2344.9</v>
      </c>
      <c r="I122" s="78">
        <v>-555.432337</v>
      </c>
      <c r="J122" s="78">
        <v>559.37</v>
      </c>
      <c r="K122" s="78">
        <v>-234.210998</v>
      </c>
    </row>
    <row r="123" s="28" customFormat="1" customHeight="1" spans="1:11">
      <c r="A123" s="73">
        <v>203</v>
      </c>
      <c r="B123" s="74"/>
      <c r="C123" s="74"/>
      <c r="D123" s="75" t="s">
        <v>116</v>
      </c>
      <c r="E123" s="76"/>
      <c r="F123" s="77"/>
      <c r="G123" s="78">
        <f t="shared" si="2"/>
        <v>-344.954445</v>
      </c>
      <c r="H123" s="78">
        <v>3.0838</v>
      </c>
      <c r="I123" s="78">
        <v>-338.038245</v>
      </c>
      <c r="J123" s="78">
        <v>136.68</v>
      </c>
      <c r="K123" s="78">
        <v>-146.68</v>
      </c>
    </row>
    <row r="124" customHeight="1" spans="1:11">
      <c r="A124" s="73">
        <v>203</v>
      </c>
      <c r="B124" s="74" t="s">
        <v>46</v>
      </c>
      <c r="C124" s="74"/>
      <c r="D124" s="79"/>
      <c r="E124" s="80" t="s">
        <v>117</v>
      </c>
      <c r="F124" s="77"/>
      <c r="G124" s="78">
        <f t="shared" si="2"/>
        <v>-344.954445</v>
      </c>
      <c r="H124" s="78">
        <v>3.0838</v>
      </c>
      <c r="I124" s="78">
        <v>-338.038245</v>
      </c>
      <c r="J124" s="78">
        <v>136.68</v>
      </c>
      <c r="K124" s="78">
        <v>-146.68</v>
      </c>
    </row>
    <row r="125" customHeight="1" spans="1:11">
      <c r="A125" s="73">
        <v>203</v>
      </c>
      <c r="B125" s="73" t="s">
        <v>46</v>
      </c>
      <c r="C125" s="74" t="s">
        <v>28</v>
      </c>
      <c r="D125" s="79"/>
      <c r="E125" s="76"/>
      <c r="F125" s="77" t="s">
        <v>118</v>
      </c>
      <c r="G125" s="78">
        <f t="shared" si="2"/>
        <v>-55.395</v>
      </c>
      <c r="H125" s="78">
        <v>2.105</v>
      </c>
      <c r="I125" s="78">
        <v>-47.5</v>
      </c>
      <c r="J125" s="78">
        <v>136.68</v>
      </c>
      <c r="K125" s="78">
        <v>-146.68</v>
      </c>
    </row>
    <row r="126" customHeight="1" spans="1:11">
      <c r="A126" s="73">
        <v>203</v>
      </c>
      <c r="B126" s="73" t="s">
        <v>46</v>
      </c>
      <c r="C126" s="74" t="s">
        <v>42</v>
      </c>
      <c r="D126" s="79"/>
      <c r="E126" s="76"/>
      <c r="F126" s="77" t="s">
        <v>119</v>
      </c>
      <c r="G126" s="78">
        <f t="shared" si="2"/>
        <v>-52.168492</v>
      </c>
      <c r="H126" s="78">
        <v>0</v>
      </c>
      <c r="I126" s="78">
        <v>-52.168492</v>
      </c>
      <c r="J126" s="78">
        <v>0</v>
      </c>
      <c r="K126" s="78">
        <v>0</v>
      </c>
    </row>
    <row r="127" customHeight="1" spans="1:11">
      <c r="A127" s="73">
        <v>203</v>
      </c>
      <c r="B127" s="73" t="s">
        <v>46</v>
      </c>
      <c r="C127" s="74" t="s">
        <v>24</v>
      </c>
      <c r="D127" s="79"/>
      <c r="E127" s="76"/>
      <c r="F127" s="77" t="s">
        <v>120</v>
      </c>
      <c r="G127" s="78">
        <f t="shared" si="2"/>
        <v>-237.390953</v>
      </c>
      <c r="H127" s="78">
        <v>0.9788</v>
      </c>
      <c r="I127" s="78">
        <v>-238.369753</v>
      </c>
      <c r="J127" s="78">
        <v>0</v>
      </c>
      <c r="K127" s="78">
        <v>0</v>
      </c>
    </row>
    <row r="128" s="28" customFormat="1" customHeight="1" spans="1:11">
      <c r="A128" s="73">
        <v>204</v>
      </c>
      <c r="B128" s="74"/>
      <c r="C128" s="74"/>
      <c r="D128" s="75" t="s">
        <v>121</v>
      </c>
      <c r="E128" s="76"/>
      <c r="F128" s="77"/>
      <c r="G128" s="78">
        <f t="shared" si="2"/>
        <v>-2194.927464</v>
      </c>
      <c r="H128" s="78">
        <v>454.86029</v>
      </c>
      <c r="I128" s="78">
        <v>-1890.485636</v>
      </c>
      <c r="J128" s="78">
        <v>948.498651</v>
      </c>
      <c r="K128" s="78">
        <v>-1707.800769</v>
      </c>
    </row>
    <row r="129" customHeight="1" spans="1:11">
      <c r="A129" s="73">
        <v>204</v>
      </c>
      <c r="B129" s="74" t="s">
        <v>20</v>
      </c>
      <c r="C129" s="74"/>
      <c r="D129" s="79"/>
      <c r="E129" s="80" t="s">
        <v>122</v>
      </c>
      <c r="F129" s="77"/>
      <c r="G129" s="78">
        <f t="shared" si="2"/>
        <v>-1540.59951</v>
      </c>
      <c r="H129" s="78">
        <v>272.591062</v>
      </c>
      <c r="I129" s="78">
        <v>-1208.948428</v>
      </c>
      <c r="J129" s="78">
        <v>791.177941</v>
      </c>
      <c r="K129" s="78">
        <v>-1395.420085</v>
      </c>
    </row>
    <row r="130" customHeight="1" spans="1:11">
      <c r="A130" s="73">
        <v>204</v>
      </c>
      <c r="B130" s="73" t="s">
        <v>20</v>
      </c>
      <c r="C130" s="74" t="s">
        <v>17</v>
      </c>
      <c r="D130" s="79"/>
      <c r="E130" s="76"/>
      <c r="F130" s="77" t="s">
        <v>19</v>
      </c>
      <c r="G130" s="78">
        <f t="shared" si="2"/>
        <v>-86</v>
      </c>
      <c r="H130" s="78">
        <v>0</v>
      </c>
      <c r="I130" s="78">
        <v>-86</v>
      </c>
      <c r="J130" s="78">
        <v>414.470995</v>
      </c>
      <c r="K130" s="78">
        <v>-414.470995</v>
      </c>
    </row>
    <row r="131" customHeight="1" spans="1:11">
      <c r="A131" s="73">
        <v>204</v>
      </c>
      <c r="B131" s="73" t="s">
        <v>20</v>
      </c>
      <c r="C131" s="74" t="s">
        <v>20</v>
      </c>
      <c r="D131" s="79"/>
      <c r="E131" s="80"/>
      <c r="F131" s="77" t="s">
        <v>21</v>
      </c>
      <c r="G131" s="78">
        <f t="shared" si="2"/>
        <v>-355</v>
      </c>
      <c r="H131" s="78">
        <v>0</v>
      </c>
      <c r="I131" s="78">
        <v>-355</v>
      </c>
      <c r="J131" s="78">
        <v>0</v>
      </c>
      <c r="K131" s="78">
        <v>0</v>
      </c>
    </row>
    <row r="132" customHeight="1" spans="1:11">
      <c r="A132" s="73">
        <v>204</v>
      </c>
      <c r="B132" s="73" t="s">
        <v>20</v>
      </c>
      <c r="C132" s="74" t="s">
        <v>123</v>
      </c>
      <c r="D132" s="79"/>
      <c r="E132" s="76"/>
      <c r="F132" s="77" t="s">
        <v>124</v>
      </c>
      <c r="G132" s="78">
        <f t="shared" si="2"/>
        <v>-1.25626</v>
      </c>
      <c r="H132" s="78">
        <v>0</v>
      </c>
      <c r="I132" s="78">
        <v>-1.25626</v>
      </c>
      <c r="J132" s="78">
        <v>0</v>
      </c>
      <c r="K132" s="78">
        <v>0</v>
      </c>
    </row>
    <row r="133" customHeight="1" spans="1:11">
      <c r="A133" s="73">
        <v>204</v>
      </c>
      <c r="B133" s="73" t="s">
        <v>20</v>
      </c>
      <c r="C133" s="74" t="s">
        <v>125</v>
      </c>
      <c r="D133" s="79"/>
      <c r="E133" s="76"/>
      <c r="F133" s="77" t="s">
        <v>126</v>
      </c>
      <c r="G133" s="78">
        <f t="shared" si="2"/>
        <v>-22.62</v>
      </c>
      <c r="H133" s="78">
        <v>0</v>
      </c>
      <c r="I133" s="78">
        <v>-22.62</v>
      </c>
      <c r="J133" s="78">
        <v>0</v>
      </c>
      <c r="K133" s="78">
        <v>0</v>
      </c>
    </row>
    <row r="134" customHeight="1" spans="1:11">
      <c r="A134" s="73">
        <v>204</v>
      </c>
      <c r="B134" s="73" t="s">
        <v>20</v>
      </c>
      <c r="C134" s="74" t="s">
        <v>127</v>
      </c>
      <c r="D134" s="79"/>
      <c r="E134" s="76"/>
      <c r="F134" s="77" t="s">
        <v>128</v>
      </c>
      <c r="G134" s="78">
        <f t="shared" si="2"/>
        <v>-10</v>
      </c>
      <c r="H134" s="78">
        <v>0</v>
      </c>
      <c r="I134" s="78">
        <v>-10</v>
      </c>
      <c r="J134" s="78">
        <v>0</v>
      </c>
      <c r="K134" s="78">
        <v>0</v>
      </c>
    </row>
    <row r="135" customHeight="1" spans="1:11">
      <c r="A135" s="73">
        <v>204</v>
      </c>
      <c r="B135" s="73" t="s">
        <v>20</v>
      </c>
      <c r="C135" s="74" t="s">
        <v>31</v>
      </c>
      <c r="D135" s="79"/>
      <c r="E135" s="76"/>
      <c r="F135" s="77" t="s">
        <v>32</v>
      </c>
      <c r="G135" s="78">
        <f t="shared" ref="G135:G198" si="3">H135+I135+J135+K135</f>
        <v>27.651062</v>
      </c>
      <c r="H135" s="78">
        <v>30.651062</v>
      </c>
      <c r="I135" s="78">
        <v>-3</v>
      </c>
      <c r="J135" s="78">
        <v>0</v>
      </c>
      <c r="K135" s="78">
        <v>0</v>
      </c>
    </row>
    <row r="136" customHeight="1" spans="1:11">
      <c r="A136" s="73">
        <v>204</v>
      </c>
      <c r="B136" s="73" t="s">
        <v>20</v>
      </c>
      <c r="C136" s="74" t="s">
        <v>24</v>
      </c>
      <c r="D136" s="79"/>
      <c r="E136" s="76"/>
      <c r="F136" s="77" t="s">
        <v>129</v>
      </c>
      <c r="G136" s="78">
        <f t="shared" si="3"/>
        <v>-1093.374312</v>
      </c>
      <c r="H136" s="78">
        <v>241.94</v>
      </c>
      <c r="I136" s="78">
        <v>-731.072168</v>
      </c>
      <c r="J136" s="78">
        <v>376.706946</v>
      </c>
      <c r="K136" s="78">
        <v>-980.94909</v>
      </c>
    </row>
    <row r="137" customHeight="1" spans="1:11">
      <c r="A137" s="73">
        <v>204</v>
      </c>
      <c r="B137" s="74" t="s">
        <v>34</v>
      </c>
      <c r="C137" s="74"/>
      <c r="D137" s="79"/>
      <c r="E137" s="80" t="s">
        <v>130</v>
      </c>
      <c r="F137" s="77"/>
      <c r="G137" s="78">
        <f t="shared" si="3"/>
        <v>3.15</v>
      </c>
      <c r="H137" s="78">
        <v>0</v>
      </c>
      <c r="I137" s="78">
        <v>0</v>
      </c>
      <c r="J137" s="78">
        <v>3.15</v>
      </c>
      <c r="K137" s="78">
        <v>0</v>
      </c>
    </row>
    <row r="138" customHeight="1" spans="1:11">
      <c r="A138" s="73">
        <v>204</v>
      </c>
      <c r="B138" s="73" t="s">
        <v>34</v>
      </c>
      <c r="C138" s="74" t="s">
        <v>17</v>
      </c>
      <c r="D138" s="79"/>
      <c r="E138" s="76"/>
      <c r="F138" s="77" t="s">
        <v>19</v>
      </c>
      <c r="G138" s="78">
        <f t="shared" si="3"/>
        <v>3.15</v>
      </c>
      <c r="H138" s="78">
        <v>0</v>
      </c>
      <c r="I138" s="78">
        <v>0</v>
      </c>
      <c r="J138" s="78">
        <v>3.15</v>
      </c>
      <c r="K138" s="78">
        <v>0</v>
      </c>
    </row>
    <row r="139" customHeight="1" spans="1:11">
      <c r="A139" s="73">
        <v>204</v>
      </c>
      <c r="B139" s="74" t="s">
        <v>39</v>
      </c>
      <c r="C139" s="74"/>
      <c r="D139" s="79"/>
      <c r="E139" s="80" t="s">
        <v>131</v>
      </c>
      <c r="F139" s="77"/>
      <c r="G139" s="78">
        <f t="shared" si="3"/>
        <v>27.451137</v>
      </c>
      <c r="H139" s="78">
        <v>27.451137</v>
      </c>
      <c r="I139" s="78">
        <v>0</v>
      </c>
      <c r="J139" s="78">
        <v>57.525684</v>
      </c>
      <c r="K139" s="78">
        <v>-57.525684</v>
      </c>
    </row>
    <row r="140" customHeight="1" spans="1:11">
      <c r="A140" s="73">
        <v>204</v>
      </c>
      <c r="B140" s="73" t="s">
        <v>39</v>
      </c>
      <c r="C140" s="74" t="s">
        <v>34</v>
      </c>
      <c r="D140" s="79"/>
      <c r="E140" s="76"/>
      <c r="F140" s="77" t="s">
        <v>132</v>
      </c>
      <c r="G140" s="78">
        <f t="shared" si="3"/>
        <v>57.525684</v>
      </c>
      <c r="H140" s="78">
        <v>0</v>
      </c>
      <c r="I140" s="78">
        <v>0</v>
      </c>
      <c r="J140" s="78">
        <v>57.525684</v>
      </c>
      <c r="K140" s="78">
        <v>0</v>
      </c>
    </row>
    <row r="141" customHeight="1" spans="1:11">
      <c r="A141" s="73">
        <v>204</v>
      </c>
      <c r="B141" s="73" t="s">
        <v>39</v>
      </c>
      <c r="C141" s="74" t="s">
        <v>24</v>
      </c>
      <c r="D141" s="79"/>
      <c r="E141" s="76"/>
      <c r="F141" s="77" t="s">
        <v>133</v>
      </c>
      <c r="G141" s="78">
        <f t="shared" si="3"/>
        <v>-30.074547</v>
      </c>
      <c r="H141" s="78">
        <v>27.451137</v>
      </c>
      <c r="I141" s="78">
        <v>0</v>
      </c>
      <c r="J141" s="78">
        <v>0</v>
      </c>
      <c r="K141" s="78">
        <v>-57.525684</v>
      </c>
    </row>
    <row r="142" customHeight="1" spans="1:11">
      <c r="A142" s="73">
        <v>204</v>
      </c>
      <c r="B142" s="74" t="s">
        <v>46</v>
      </c>
      <c r="C142" s="74"/>
      <c r="D142" s="79"/>
      <c r="E142" s="80" t="s">
        <v>134</v>
      </c>
      <c r="F142" s="77"/>
      <c r="G142" s="78">
        <f t="shared" si="3"/>
        <v>-184.229698</v>
      </c>
      <c r="H142" s="78">
        <v>154.818091</v>
      </c>
      <c r="I142" s="78">
        <v>-341.886387</v>
      </c>
      <c r="J142" s="78">
        <v>7.693598</v>
      </c>
      <c r="K142" s="78">
        <v>-4.855</v>
      </c>
    </row>
    <row r="143" customHeight="1" spans="1:11">
      <c r="A143" s="73">
        <v>204</v>
      </c>
      <c r="B143" s="73" t="s">
        <v>46</v>
      </c>
      <c r="C143" s="74" t="s">
        <v>17</v>
      </c>
      <c r="D143" s="79"/>
      <c r="E143" s="76"/>
      <c r="F143" s="77" t="s">
        <v>19</v>
      </c>
      <c r="G143" s="78">
        <f t="shared" si="3"/>
        <v>58.293291</v>
      </c>
      <c r="H143" s="78">
        <v>91.414571</v>
      </c>
      <c r="I143" s="78">
        <v>-32.993078</v>
      </c>
      <c r="J143" s="78">
        <v>0.351798</v>
      </c>
      <c r="K143" s="78">
        <v>-0.48</v>
      </c>
    </row>
    <row r="144" customHeight="1" spans="1:11">
      <c r="A144" s="73">
        <v>204</v>
      </c>
      <c r="B144" s="73" t="s">
        <v>46</v>
      </c>
      <c r="C144" s="74" t="s">
        <v>34</v>
      </c>
      <c r="D144" s="79"/>
      <c r="E144" s="76"/>
      <c r="F144" s="77" t="s">
        <v>135</v>
      </c>
      <c r="G144" s="78">
        <f t="shared" si="3"/>
        <v>-154.432949</v>
      </c>
      <c r="H144" s="78">
        <v>0</v>
      </c>
      <c r="I144" s="78">
        <v>-157.399749</v>
      </c>
      <c r="J144" s="78">
        <v>7.3418</v>
      </c>
      <c r="K144" s="78">
        <v>-4.375</v>
      </c>
    </row>
    <row r="145" customHeight="1" spans="1:11">
      <c r="A145" s="73">
        <v>204</v>
      </c>
      <c r="B145" s="73" t="s">
        <v>46</v>
      </c>
      <c r="C145" s="74" t="s">
        <v>39</v>
      </c>
      <c r="D145" s="79"/>
      <c r="E145" s="76"/>
      <c r="F145" s="77" t="s">
        <v>136</v>
      </c>
      <c r="G145" s="78">
        <f t="shared" si="3"/>
        <v>-5.058251</v>
      </c>
      <c r="H145" s="78">
        <v>0</v>
      </c>
      <c r="I145" s="78">
        <v>-5.058251</v>
      </c>
      <c r="J145" s="78">
        <v>0</v>
      </c>
      <c r="K145" s="78">
        <v>0</v>
      </c>
    </row>
    <row r="146" customHeight="1" spans="1:11">
      <c r="A146" s="73">
        <v>204</v>
      </c>
      <c r="B146" s="73" t="s">
        <v>46</v>
      </c>
      <c r="C146" s="74" t="s">
        <v>46</v>
      </c>
      <c r="D146" s="79"/>
      <c r="E146" s="76"/>
      <c r="F146" s="77" t="s">
        <v>137</v>
      </c>
      <c r="G146" s="78">
        <f t="shared" si="3"/>
        <v>-0.3</v>
      </c>
      <c r="H146" s="78">
        <v>0</v>
      </c>
      <c r="I146" s="78">
        <v>-0.3</v>
      </c>
      <c r="J146" s="78">
        <v>0</v>
      </c>
      <c r="K146" s="78">
        <v>0</v>
      </c>
    </row>
    <row r="147" customHeight="1" spans="1:11">
      <c r="A147" s="73">
        <v>204</v>
      </c>
      <c r="B147" s="73" t="s">
        <v>46</v>
      </c>
      <c r="C147" s="74" t="s">
        <v>42</v>
      </c>
      <c r="D147" s="79"/>
      <c r="E147" s="76"/>
      <c r="F147" s="77" t="s">
        <v>138</v>
      </c>
      <c r="G147" s="78">
        <f t="shared" si="3"/>
        <v>-90.38</v>
      </c>
      <c r="H147" s="78">
        <v>0</v>
      </c>
      <c r="I147" s="78">
        <v>-90.38</v>
      </c>
      <c r="J147" s="78">
        <v>0</v>
      </c>
      <c r="K147" s="78">
        <v>0</v>
      </c>
    </row>
    <row r="148" customHeight="1" spans="1:11">
      <c r="A148" s="73">
        <v>204</v>
      </c>
      <c r="B148" s="73" t="s">
        <v>46</v>
      </c>
      <c r="C148" s="74" t="s">
        <v>139</v>
      </c>
      <c r="D148" s="79"/>
      <c r="E148" s="76"/>
      <c r="F148" s="77" t="s">
        <v>140</v>
      </c>
      <c r="G148" s="78">
        <f t="shared" si="3"/>
        <v>19.64</v>
      </c>
      <c r="H148" s="78">
        <v>61.2</v>
      </c>
      <c r="I148" s="78">
        <v>-41.56</v>
      </c>
      <c r="J148" s="78">
        <v>0</v>
      </c>
      <c r="K148" s="78">
        <v>0</v>
      </c>
    </row>
    <row r="149" customHeight="1" spans="1:11">
      <c r="A149" s="73">
        <v>204</v>
      </c>
      <c r="B149" s="73" t="s">
        <v>46</v>
      </c>
      <c r="C149" s="74" t="s">
        <v>141</v>
      </c>
      <c r="D149" s="79"/>
      <c r="E149" s="76"/>
      <c r="F149" s="77" t="s">
        <v>142</v>
      </c>
      <c r="G149" s="78">
        <f t="shared" si="3"/>
        <v>-4.595309</v>
      </c>
      <c r="H149" s="78">
        <v>0</v>
      </c>
      <c r="I149" s="78">
        <v>-4.595309</v>
      </c>
      <c r="J149" s="78">
        <v>0</v>
      </c>
      <c r="K149" s="78">
        <v>0</v>
      </c>
    </row>
    <row r="150" customHeight="1" spans="1:11">
      <c r="A150" s="73">
        <v>204</v>
      </c>
      <c r="B150" s="73" t="s">
        <v>46</v>
      </c>
      <c r="C150" s="74" t="s">
        <v>31</v>
      </c>
      <c r="D150" s="79"/>
      <c r="E150" s="76"/>
      <c r="F150" s="77" t="s">
        <v>32</v>
      </c>
      <c r="G150" s="78">
        <f t="shared" si="3"/>
        <v>1.60352</v>
      </c>
      <c r="H150" s="78">
        <v>2.20352</v>
      </c>
      <c r="I150" s="78">
        <v>-0.6</v>
      </c>
      <c r="J150" s="78">
        <v>0</v>
      </c>
      <c r="K150" s="78">
        <v>0</v>
      </c>
    </row>
    <row r="151" customHeight="1" spans="1:11">
      <c r="A151" s="73">
        <v>204</v>
      </c>
      <c r="B151" s="73" t="s">
        <v>46</v>
      </c>
      <c r="C151" s="74" t="s">
        <v>24</v>
      </c>
      <c r="D151" s="79"/>
      <c r="E151" s="76"/>
      <c r="F151" s="77" t="s">
        <v>143</v>
      </c>
      <c r="G151" s="78">
        <f t="shared" si="3"/>
        <v>-9</v>
      </c>
      <c r="H151" s="78">
        <v>0</v>
      </c>
      <c r="I151" s="78">
        <v>-9</v>
      </c>
      <c r="J151" s="78">
        <v>0</v>
      </c>
      <c r="K151" s="78">
        <v>0</v>
      </c>
    </row>
    <row r="152" customHeight="1" spans="1:11">
      <c r="A152" s="73">
        <v>204</v>
      </c>
      <c r="B152" s="74" t="s">
        <v>24</v>
      </c>
      <c r="C152" s="74"/>
      <c r="D152" s="79"/>
      <c r="E152" s="80" t="s">
        <v>144</v>
      </c>
      <c r="F152" s="77"/>
      <c r="G152" s="78">
        <f t="shared" si="3"/>
        <v>-500.699393</v>
      </c>
      <c r="H152" s="78">
        <v>0</v>
      </c>
      <c r="I152" s="78">
        <v>-339.650821</v>
      </c>
      <c r="J152" s="78">
        <v>88.951428</v>
      </c>
      <c r="K152" s="78">
        <v>-250</v>
      </c>
    </row>
    <row r="153" customHeight="1" spans="1:11">
      <c r="A153" s="73">
        <v>204</v>
      </c>
      <c r="B153" s="73" t="s">
        <v>24</v>
      </c>
      <c r="C153" s="74" t="s">
        <v>24</v>
      </c>
      <c r="D153" s="79"/>
      <c r="E153" s="76"/>
      <c r="F153" s="77" t="s">
        <v>144</v>
      </c>
      <c r="G153" s="78">
        <f t="shared" si="3"/>
        <v>-500.699393</v>
      </c>
      <c r="H153" s="78">
        <v>0</v>
      </c>
      <c r="I153" s="78">
        <v>-339.650821</v>
      </c>
      <c r="J153" s="78">
        <v>88.951428</v>
      </c>
      <c r="K153" s="78">
        <v>-250</v>
      </c>
    </row>
    <row r="154" s="28" customFormat="1" customHeight="1" spans="1:11">
      <c r="A154" s="73">
        <v>205</v>
      </c>
      <c r="B154" s="74"/>
      <c r="C154" s="74"/>
      <c r="D154" s="75" t="s">
        <v>145</v>
      </c>
      <c r="E154" s="76"/>
      <c r="F154" s="77"/>
      <c r="G154" s="78">
        <f t="shared" si="3"/>
        <v>-17479.73555</v>
      </c>
      <c r="H154" s="78">
        <v>23729.222236</v>
      </c>
      <c r="I154" s="78">
        <v>-41262.613292</v>
      </c>
      <c r="J154" s="78">
        <v>44489.403761</v>
      </c>
      <c r="K154" s="78">
        <v>-44435.748255</v>
      </c>
    </row>
    <row r="155" customHeight="1" spans="1:11">
      <c r="A155" s="73">
        <v>205</v>
      </c>
      <c r="B155" s="74" t="s">
        <v>17</v>
      </c>
      <c r="C155" s="74"/>
      <c r="D155" s="79"/>
      <c r="E155" s="80" t="s">
        <v>146</v>
      </c>
      <c r="F155" s="77"/>
      <c r="G155" s="78">
        <f t="shared" si="3"/>
        <v>-355.216426</v>
      </c>
      <c r="H155" s="78">
        <v>8.4408</v>
      </c>
      <c r="I155" s="78">
        <v>-364.72812</v>
      </c>
      <c r="J155" s="78">
        <v>57.519894</v>
      </c>
      <c r="K155" s="78">
        <v>-56.449</v>
      </c>
    </row>
    <row r="156" customHeight="1" spans="1:11">
      <c r="A156" s="73">
        <v>205</v>
      </c>
      <c r="B156" s="73" t="s">
        <v>17</v>
      </c>
      <c r="C156" s="74" t="s">
        <v>17</v>
      </c>
      <c r="D156" s="79"/>
      <c r="E156" s="76"/>
      <c r="F156" s="77" t="s">
        <v>19</v>
      </c>
      <c r="G156" s="78">
        <f t="shared" si="3"/>
        <v>6.081694</v>
      </c>
      <c r="H156" s="78">
        <v>4.5108</v>
      </c>
      <c r="I156" s="78">
        <v>0</v>
      </c>
      <c r="J156" s="78">
        <v>43.019894</v>
      </c>
      <c r="K156" s="78">
        <v>-41.449</v>
      </c>
    </row>
    <row r="157" customHeight="1" spans="1:11">
      <c r="A157" s="73">
        <v>205</v>
      </c>
      <c r="B157" s="73" t="s">
        <v>17</v>
      </c>
      <c r="C157" s="74" t="s">
        <v>20</v>
      </c>
      <c r="D157" s="79"/>
      <c r="E157" s="76"/>
      <c r="F157" s="77" t="s">
        <v>21</v>
      </c>
      <c r="G157" s="78">
        <f t="shared" si="3"/>
        <v>-14.308745</v>
      </c>
      <c r="H157" s="78">
        <v>0</v>
      </c>
      <c r="I157" s="78">
        <v>-13.808745</v>
      </c>
      <c r="J157" s="78">
        <v>4.5</v>
      </c>
      <c r="K157" s="78">
        <v>-5</v>
      </c>
    </row>
    <row r="158" customHeight="1" spans="1:11">
      <c r="A158" s="73">
        <v>205</v>
      </c>
      <c r="B158" s="73" t="s">
        <v>17</v>
      </c>
      <c r="C158" s="74" t="s">
        <v>24</v>
      </c>
      <c r="D158" s="79"/>
      <c r="E158" s="80"/>
      <c r="F158" s="77" t="s">
        <v>147</v>
      </c>
      <c r="G158" s="78">
        <f t="shared" si="3"/>
        <v>-346.989375</v>
      </c>
      <c r="H158" s="78">
        <v>3.93</v>
      </c>
      <c r="I158" s="78">
        <v>-350.919375</v>
      </c>
      <c r="J158" s="78">
        <v>10</v>
      </c>
      <c r="K158" s="78">
        <v>-10</v>
      </c>
    </row>
    <row r="159" customHeight="1" spans="1:11">
      <c r="A159" s="73">
        <v>205</v>
      </c>
      <c r="B159" s="74" t="s">
        <v>20</v>
      </c>
      <c r="C159" s="74"/>
      <c r="D159" s="79"/>
      <c r="E159" s="80" t="s">
        <v>148</v>
      </c>
      <c r="F159" s="77"/>
      <c r="G159" s="78">
        <f t="shared" si="3"/>
        <v>1384.115898</v>
      </c>
      <c r="H159" s="78">
        <v>23555.302794</v>
      </c>
      <c r="I159" s="78">
        <v>-22288.65984</v>
      </c>
      <c r="J159" s="78">
        <v>36861.186519</v>
      </c>
      <c r="K159" s="78">
        <v>-36743.713575</v>
      </c>
    </row>
    <row r="160" customHeight="1" spans="1:11">
      <c r="A160" s="73">
        <v>205</v>
      </c>
      <c r="B160" s="73" t="s">
        <v>20</v>
      </c>
      <c r="C160" s="74" t="s">
        <v>17</v>
      </c>
      <c r="D160" s="79"/>
      <c r="E160" s="76"/>
      <c r="F160" s="77" t="s">
        <v>149</v>
      </c>
      <c r="G160" s="78">
        <f t="shared" si="3"/>
        <v>-5894.014671</v>
      </c>
      <c r="H160" s="78">
        <v>3892.039896</v>
      </c>
      <c r="I160" s="78">
        <v>-9807.594567</v>
      </c>
      <c r="J160" s="78">
        <v>11152.704984</v>
      </c>
      <c r="K160" s="78">
        <v>-11131.164984</v>
      </c>
    </row>
    <row r="161" customHeight="1" spans="1:11">
      <c r="A161" s="73">
        <v>205</v>
      </c>
      <c r="B161" s="73" t="s">
        <v>20</v>
      </c>
      <c r="C161" s="74" t="s">
        <v>20</v>
      </c>
      <c r="D161" s="79"/>
      <c r="E161" s="76"/>
      <c r="F161" s="77" t="s">
        <v>150</v>
      </c>
      <c r="G161" s="78">
        <f t="shared" si="3"/>
        <v>8418.81632</v>
      </c>
      <c r="H161" s="78">
        <v>10856.281771</v>
      </c>
      <c r="I161" s="78">
        <v>-2537.216463</v>
      </c>
      <c r="J161" s="78">
        <v>446.021491</v>
      </c>
      <c r="K161" s="78">
        <v>-346.270479</v>
      </c>
    </row>
    <row r="162" customHeight="1" spans="1:11">
      <c r="A162" s="73">
        <v>205</v>
      </c>
      <c r="B162" s="73" t="s">
        <v>20</v>
      </c>
      <c r="C162" s="74" t="s">
        <v>28</v>
      </c>
      <c r="D162" s="79"/>
      <c r="E162" s="76"/>
      <c r="F162" s="77" t="s">
        <v>151</v>
      </c>
      <c r="G162" s="78">
        <f t="shared" si="3"/>
        <v>1205.905725</v>
      </c>
      <c r="H162" s="78">
        <v>2405.294862</v>
      </c>
      <c r="I162" s="78">
        <v>-1103.454742</v>
      </c>
      <c r="J162" s="78">
        <v>84.3395</v>
      </c>
      <c r="K162" s="78">
        <v>-180.273895</v>
      </c>
    </row>
    <row r="163" customHeight="1" spans="1:11">
      <c r="A163" s="73">
        <v>205</v>
      </c>
      <c r="B163" s="73" t="s">
        <v>20</v>
      </c>
      <c r="C163" s="74" t="s">
        <v>34</v>
      </c>
      <c r="D163" s="79"/>
      <c r="E163" s="76"/>
      <c r="F163" s="77" t="s">
        <v>152</v>
      </c>
      <c r="G163" s="78">
        <f t="shared" si="3"/>
        <v>-324.805048</v>
      </c>
      <c r="H163" s="78">
        <v>746.290455</v>
      </c>
      <c r="I163" s="78">
        <v>-1185.462843</v>
      </c>
      <c r="J163" s="78">
        <v>213.63795</v>
      </c>
      <c r="K163" s="78">
        <v>-99.27061</v>
      </c>
    </row>
    <row r="164" customHeight="1" spans="1:11">
      <c r="A164" s="73">
        <v>205</v>
      </c>
      <c r="B164" s="73" t="s">
        <v>20</v>
      </c>
      <c r="C164" s="74" t="s">
        <v>39</v>
      </c>
      <c r="D164" s="79"/>
      <c r="E164" s="76"/>
      <c r="F164" s="77" t="s">
        <v>153</v>
      </c>
      <c r="G164" s="78">
        <f t="shared" si="3"/>
        <v>-14.4</v>
      </c>
      <c r="H164" s="78">
        <v>0</v>
      </c>
      <c r="I164" s="78">
        <v>-14.4</v>
      </c>
      <c r="J164" s="78">
        <v>0</v>
      </c>
      <c r="K164" s="78">
        <v>0</v>
      </c>
    </row>
    <row r="165" customHeight="1" spans="1:11">
      <c r="A165" s="73">
        <v>205</v>
      </c>
      <c r="B165" s="73" t="s">
        <v>20</v>
      </c>
      <c r="C165" s="74" t="s">
        <v>24</v>
      </c>
      <c r="D165" s="79"/>
      <c r="E165" s="76"/>
      <c r="F165" s="77" t="s">
        <v>154</v>
      </c>
      <c r="G165" s="78">
        <f t="shared" si="3"/>
        <v>-2007.386428</v>
      </c>
      <c r="H165" s="78">
        <v>5655.39581</v>
      </c>
      <c r="I165" s="78">
        <v>-7640.531225</v>
      </c>
      <c r="J165" s="78">
        <v>24964.482594</v>
      </c>
      <c r="K165" s="78">
        <v>-24986.733607</v>
      </c>
    </row>
    <row r="166" customHeight="1" spans="1:11">
      <c r="A166" s="73">
        <v>205</v>
      </c>
      <c r="B166" s="74" t="s">
        <v>28</v>
      </c>
      <c r="C166" s="74"/>
      <c r="D166" s="79"/>
      <c r="E166" s="80" t="s">
        <v>155</v>
      </c>
      <c r="F166" s="77"/>
      <c r="G166" s="78">
        <f t="shared" si="3"/>
        <v>-1735.692666</v>
      </c>
      <c r="H166" s="78">
        <v>31.762434</v>
      </c>
      <c r="I166" s="78">
        <v>-1767.4551</v>
      </c>
      <c r="J166" s="78">
        <v>1.8606</v>
      </c>
      <c r="K166" s="78">
        <v>-1.8606</v>
      </c>
    </row>
    <row r="167" customHeight="1" spans="1:11">
      <c r="A167" s="73">
        <v>205</v>
      </c>
      <c r="B167" s="73" t="s">
        <v>28</v>
      </c>
      <c r="C167" s="74" t="s">
        <v>17</v>
      </c>
      <c r="D167" s="79"/>
      <c r="E167" s="76"/>
      <c r="F167" s="77" t="s">
        <v>156</v>
      </c>
      <c r="G167" s="78">
        <f t="shared" si="3"/>
        <v>-15.177824</v>
      </c>
      <c r="H167" s="78">
        <v>0.222176</v>
      </c>
      <c r="I167" s="78">
        <v>-15.4</v>
      </c>
      <c r="J167" s="78">
        <v>1.8606</v>
      </c>
      <c r="K167" s="78">
        <v>-1.8606</v>
      </c>
    </row>
    <row r="168" customHeight="1" spans="1:11">
      <c r="A168" s="73">
        <v>205</v>
      </c>
      <c r="B168" s="73" t="s">
        <v>28</v>
      </c>
      <c r="C168" s="74" t="s">
        <v>20</v>
      </c>
      <c r="D168" s="79"/>
      <c r="E168" s="76"/>
      <c r="F168" s="77" t="s">
        <v>157</v>
      </c>
      <c r="G168" s="78">
        <f t="shared" si="3"/>
        <v>-1720.514842</v>
      </c>
      <c r="H168" s="78">
        <v>31.540258</v>
      </c>
      <c r="I168" s="78">
        <v>-1752.0551</v>
      </c>
      <c r="J168" s="78">
        <v>0</v>
      </c>
      <c r="K168" s="78">
        <v>0</v>
      </c>
    </row>
    <row r="169" customHeight="1" spans="1:11">
      <c r="A169" s="73">
        <v>205</v>
      </c>
      <c r="B169" s="74" t="s">
        <v>34</v>
      </c>
      <c r="C169" s="74"/>
      <c r="D169" s="79"/>
      <c r="E169" s="80" t="s">
        <v>158</v>
      </c>
      <c r="F169" s="77"/>
      <c r="G169" s="78">
        <f t="shared" si="3"/>
        <v>-52.946573</v>
      </c>
      <c r="H169" s="78">
        <v>38.17359</v>
      </c>
      <c r="I169" s="78">
        <v>-91.120163</v>
      </c>
      <c r="J169" s="78">
        <v>30</v>
      </c>
      <c r="K169" s="78">
        <v>-30</v>
      </c>
    </row>
    <row r="170" customHeight="1" spans="1:11">
      <c r="A170" s="73">
        <v>205</v>
      </c>
      <c r="B170" s="73" t="s">
        <v>34</v>
      </c>
      <c r="C170" s="74" t="s">
        <v>34</v>
      </c>
      <c r="D170" s="79"/>
      <c r="E170" s="76"/>
      <c r="F170" s="77" t="s">
        <v>159</v>
      </c>
      <c r="G170" s="78">
        <f t="shared" si="3"/>
        <v>20.853427</v>
      </c>
      <c r="H170" s="78">
        <v>38.17359</v>
      </c>
      <c r="I170" s="78">
        <v>-32.320163</v>
      </c>
      <c r="J170" s="78">
        <v>15</v>
      </c>
      <c r="K170" s="78">
        <v>0</v>
      </c>
    </row>
    <row r="171" customHeight="1" spans="1:11">
      <c r="A171" s="73">
        <v>205</v>
      </c>
      <c r="B171" s="73" t="s">
        <v>34</v>
      </c>
      <c r="C171" s="74" t="s">
        <v>24</v>
      </c>
      <c r="D171" s="79"/>
      <c r="E171" s="76"/>
      <c r="F171" s="77" t="s">
        <v>160</v>
      </c>
      <c r="G171" s="78">
        <f t="shared" si="3"/>
        <v>-73.8</v>
      </c>
      <c r="H171" s="78">
        <v>0</v>
      </c>
      <c r="I171" s="78">
        <v>-58.8</v>
      </c>
      <c r="J171" s="78">
        <v>15</v>
      </c>
      <c r="K171" s="78">
        <v>-30</v>
      </c>
    </row>
    <row r="172" customHeight="1" spans="1:11">
      <c r="A172" s="73">
        <v>205</v>
      </c>
      <c r="B172" s="74" t="s">
        <v>42</v>
      </c>
      <c r="C172" s="74"/>
      <c r="D172" s="79"/>
      <c r="E172" s="80" t="s">
        <v>161</v>
      </c>
      <c r="F172" s="77"/>
      <c r="G172" s="78">
        <f t="shared" si="3"/>
        <v>-229.598861</v>
      </c>
      <c r="H172" s="78">
        <v>0</v>
      </c>
      <c r="I172" s="78">
        <v>-233.156038</v>
      </c>
      <c r="J172" s="78">
        <v>270.383177</v>
      </c>
      <c r="K172" s="78">
        <v>-266.826</v>
      </c>
    </row>
    <row r="173" customHeight="1" spans="1:11">
      <c r="A173" s="73">
        <v>205</v>
      </c>
      <c r="B173" s="73" t="s">
        <v>42</v>
      </c>
      <c r="C173" s="74" t="s">
        <v>17</v>
      </c>
      <c r="D173" s="79"/>
      <c r="E173" s="76"/>
      <c r="F173" s="77" t="s">
        <v>162</v>
      </c>
      <c r="G173" s="78">
        <f t="shared" si="3"/>
        <v>-213.936141</v>
      </c>
      <c r="H173" s="78">
        <v>0</v>
      </c>
      <c r="I173" s="78">
        <v>-217.493318</v>
      </c>
      <c r="J173" s="78">
        <v>3.557177</v>
      </c>
      <c r="K173" s="78">
        <v>0</v>
      </c>
    </row>
    <row r="174" customHeight="1" spans="1:11">
      <c r="A174" s="73">
        <v>205</v>
      </c>
      <c r="B174" s="73" t="s">
        <v>42</v>
      </c>
      <c r="C174" s="74" t="s">
        <v>24</v>
      </c>
      <c r="D174" s="79"/>
      <c r="E174" s="76"/>
      <c r="F174" s="77" t="s">
        <v>163</v>
      </c>
      <c r="G174" s="78">
        <f t="shared" si="3"/>
        <v>-15.66272</v>
      </c>
      <c r="H174" s="78">
        <v>0</v>
      </c>
      <c r="I174" s="78">
        <v>-15.66272</v>
      </c>
      <c r="J174" s="78">
        <v>266.826</v>
      </c>
      <c r="K174" s="78">
        <v>-266.826</v>
      </c>
    </row>
    <row r="175" customHeight="1" spans="1:11">
      <c r="A175" s="73">
        <v>205</v>
      </c>
      <c r="B175" s="74" t="s">
        <v>22</v>
      </c>
      <c r="C175" s="74"/>
      <c r="D175" s="79"/>
      <c r="E175" s="80" t="s">
        <v>164</v>
      </c>
      <c r="F175" s="77"/>
      <c r="G175" s="78">
        <f t="shared" si="3"/>
        <v>-675.713566</v>
      </c>
      <c r="H175" s="78">
        <v>95.542618</v>
      </c>
      <c r="I175" s="78">
        <v>-771.584184</v>
      </c>
      <c r="J175" s="78">
        <v>0.328</v>
      </c>
      <c r="K175" s="78">
        <v>0</v>
      </c>
    </row>
    <row r="176" customHeight="1" spans="1:11">
      <c r="A176" s="73">
        <v>205</v>
      </c>
      <c r="B176" s="73" t="s">
        <v>22</v>
      </c>
      <c r="C176" s="74" t="s">
        <v>17</v>
      </c>
      <c r="D176" s="79"/>
      <c r="E176" s="76"/>
      <c r="F176" s="77" t="s">
        <v>165</v>
      </c>
      <c r="G176" s="78">
        <f t="shared" si="3"/>
        <v>-690.012523</v>
      </c>
      <c r="H176" s="78">
        <v>47.774672</v>
      </c>
      <c r="I176" s="78">
        <v>-737.787195</v>
      </c>
      <c r="J176" s="78">
        <v>0</v>
      </c>
      <c r="K176" s="78">
        <v>0</v>
      </c>
    </row>
    <row r="177" customHeight="1" spans="1:11">
      <c r="A177" s="73">
        <v>205</v>
      </c>
      <c r="B177" s="73" t="s">
        <v>22</v>
      </c>
      <c r="C177" s="74" t="s">
        <v>20</v>
      </c>
      <c r="D177" s="79"/>
      <c r="E177" s="76"/>
      <c r="F177" s="77" t="s">
        <v>166</v>
      </c>
      <c r="G177" s="78">
        <f t="shared" si="3"/>
        <v>26.786801</v>
      </c>
      <c r="H177" s="78">
        <v>46.83479</v>
      </c>
      <c r="I177" s="78">
        <v>-20.047989</v>
      </c>
      <c r="J177" s="78">
        <v>0</v>
      </c>
      <c r="K177" s="78">
        <v>0</v>
      </c>
    </row>
    <row r="178" customHeight="1" spans="1:11">
      <c r="A178" s="73">
        <v>205</v>
      </c>
      <c r="B178" s="73" t="s">
        <v>22</v>
      </c>
      <c r="C178" s="74" t="s">
        <v>28</v>
      </c>
      <c r="D178" s="79"/>
      <c r="E178" s="76"/>
      <c r="F178" s="77" t="s">
        <v>167</v>
      </c>
      <c r="G178" s="78">
        <f t="shared" si="3"/>
        <v>-13.421</v>
      </c>
      <c r="H178" s="78">
        <v>0</v>
      </c>
      <c r="I178" s="78">
        <v>-13.749</v>
      </c>
      <c r="J178" s="78">
        <v>0.328</v>
      </c>
      <c r="K178" s="78">
        <v>0</v>
      </c>
    </row>
    <row r="179" customHeight="1" spans="1:11">
      <c r="A179" s="73">
        <v>205</v>
      </c>
      <c r="B179" s="73" t="s">
        <v>22</v>
      </c>
      <c r="C179" s="74" t="s">
        <v>24</v>
      </c>
      <c r="D179" s="79"/>
      <c r="E179" s="76"/>
      <c r="F179" s="77" t="s">
        <v>168</v>
      </c>
      <c r="G179" s="78">
        <f t="shared" si="3"/>
        <v>0.933156</v>
      </c>
      <c r="H179" s="78">
        <v>0.933156</v>
      </c>
      <c r="I179" s="78">
        <v>0</v>
      </c>
      <c r="J179" s="78">
        <v>0</v>
      </c>
      <c r="K179" s="78">
        <v>0</v>
      </c>
    </row>
    <row r="180" customHeight="1" spans="1:11">
      <c r="A180" s="73">
        <v>205</v>
      </c>
      <c r="B180" s="74" t="s">
        <v>53</v>
      </c>
      <c r="C180" s="74"/>
      <c r="D180" s="79"/>
      <c r="E180" s="80" t="s">
        <v>169</v>
      </c>
      <c r="F180" s="77"/>
      <c r="G180" s="78">
        <f t="shared" si="3"/>
        <v>-15241.944473</v>
      </c>
      <c r="H180" s="78">
        <v>0</v>
      </c>
      <c r="I180" s="78">
        <v>-15153.670964</v>
      </c>
      <c r="J180" s="78">
        <v>6466.825571</v>
      </c>
      <c r="K180" s="78">
        <v>-6555.09908</v>
      </c>
    </row>
    <row r="181" customHeight="1" spans="1:11">
      <c r="A181" s="73">
        <v>205</v>
      </c>
      <c r="B181" s="73" t="s">
        <v>53</v>
      </c>
      <c r="C181" s="74" t="s">
        <v>28</v>
      </c>
      <c r="D181" s="79"/>
      <c r="E181" s="76"/>
      <c r="F181" s="77" t="s">
        <v>170</v>
      </c>
      <c r="G181" s="78">
        <f t="shared" si="3"/>
        <v>-81</v>
      </c>
      <c r="H181" s="78">
        <v>0</v>
      </c>
      <c r="I181" s="78">
        <v>-81</v>
      </c>
      <c r="J181" s="78">
        <v>0</v>
      </c>
      <c r="K181" s="78">
        <v>0</v>
      </c>
    </row>
    <row r="182" customHeight="1" spans="1:11">
      <c r="A182" s="73">
        <v>205</v>
      </c>
      <c r="B182" s="73" t="s">
        <v>53</v>
      </c>
      <c r="C182" s="74" t="s">
        <v>34</v>
      </c>
      <c r="D182" s="79"/>
      <c r="E182" s="76"/>
      <c r="F182" s="77" t="s">
        <v>171</v>
      </c>
      <c r="G182" s="78">
        <f t="shared" si="3"/>
        <v>-30.506262</v>
      </c>
      <c r="H182" s="78">
        <v>0</v>
      </c>
      <c r="I182" s="78">
        <v>-30.506262</v>
      </c>
      <c r="J182" s="78">
        <v>0</v>
      </c>
      <c r="K182" s="78">
        <v>0</v>
      </c>
    </row>
    <row r="183" customHeight="1" spans="1:11">
      <c r="A183" s="73">
        <v>205</v>
      </c>
      <c r="B183" s="73" t="s">
        <v>53</v>
      </c>
      <c r="C183" s="74" t="s">
        <v>24</v>
      </c>
      <c r="D183" s="79"/>
      <c r="E183" s="76"/>
      <c r="F183" s="77" t="s">
        <v>172</v>
      </c>
      <c r="G183" s="78">
        <f t="shared" si="3"/>
        <v>-15130.438211</v>
      </c>
      <c r="H183" s="78">
        <v>0</v>
      </c>
      <c r="I183" s="78">
        <v>-15042.164702</v>
      </c>
      <c r="J183" s="78">
        <v>6466.825571</v>
      </c>
      <c r="K183" s="78">
        <v>-6555.09908</v>
      </c>
    </row>
    <row r="184" customHeight="1" spans="1:11">
      <c r="A184" s="73">
        <v>205</v>
      </c>
      <c r="B184" s="74" t="s">
        <v>24</v>
      </c>
      <c r="C184" s="74"/>
      <c r="D184" s="79"/>
      <c r="E184" s="80" t="s">
        <v>173</v>
      </c>
      <c r="F184" s="77"/>
      <c r="G184" s="78">
        <f t="shared" si="3"/>
        <v>-572.738883</v>
      </c>
      <c r="H184" s="78">
        <v>0</v>
      </c>
      <c r="I184" s="78">
        <v>-592.238883</v>
      </c>
      <c r="J184" s="78">
        <v>801.3</v>
      </c>
      <c r="K184" s="78">
        <v>-781.8</v>
      </c>
    </row>
    <row r="185" customHeight="1" spans="1:11">
      <c r="A185" s="73">
        <v>205</v>
      </c>
      <c r="B185" s="73" t="s">
        <v>24</v>
      </c>
      <c r="C185" s="74" t="s">
        <v>24</v>
      </c>
      <c r="D185" s="79"/>
      <c r="E185" s="76"/>
      <c r="F185" s="77" t="s">
        <v>173</v>
      </c>
      <c r="G185" s="78">
        <f t="shared" si="3"/>
        <v>-572.738883</v>
      </c>
      <c r="H185" s="78">
        <v>0</v>
      </c>
      <c r="I185" s="78">
        <v>-592.238883</v>
      </c>
      <c r="J185" s="78">
        <v>801.3</v>
      </c>
      <c r="K185" s="78">
        <v>-781.8</v>
      </c>
    </row>
    <row r="186" s="28" customFormat="1" customHeight="1" spans="1:11">
      <c r="A186" s="73">
        <v>206</v>
      </c>
      <c r="B186" s="74"/>
      <c r="C186" s="74"/>
      <c r="D186" s="75" t="s">
        <v>174</v>
      </c>
      <c r="E186" s="76"/>
      <c r="F186" s="77"/>
      <c r="G186" s="78">
        <f t="shared" si="3"/>
        <v>-17592.934629</v>
      </c>
      <c r="H186" s="78">
        <v>5.769824</v>
      </c>
      <c r="I186" s="78">
        <v>-17650.701153</v>
      </c>
      <c r="J186" s="78">
        <v>423.609433</v>
      </c>
      <c r="K186" s="78">
        <v>-371.612733</v>
      </c>
    </row>
    <row r="187" customHeight="1" spans="1:11">
      <c r="A187" s="73">
        <v>206</v>
      </c>
      <c r="B187" s="74" t="s">
        <v>17</v>
      </c>
      <c r="C187" s="74"/>
      <c r="D187" s="79"/>
      <c r="E187" s="80" t="s">
        <v>175</v>
      </c>
      <c r="F187" s="77"/>
      <c r="G187" s="78">
        <f t="shared" si="3"/>
        <v>-18.95576</v>
      </c>
      <c r="H187" s="78">
        <v>5.074616</v>
      </c>
      <c r="I187" s="78">
        <v>-76.027076</v>
      </c>
      <c r="J187" s="78">
        <v>60.799833</v>
      </c>
      <c r="K187" s="78">
        <v>-8.803133</v>
      </c>
    </row>
    <row r="188" customHeight="1" spans="1:11">
      <c r="A188" s="73">
        <v>206</v>
      </c>
      <c r="B188" s="73" t="s">
        <v>17</v>
      </c>
      <c r="C188" s="74" t="s">
        <v>17</v>
      </c>
      <c r="D188" s="79"/>
      <c r="E188" s="76"/>
      <c r="F188" s="77" t="s">
        <v>19</v>
      </c>
      <c r="G188" s="78">
        <f t="shared" si="3"/>
        <v>5.290516</v>
      </c>
      <c r="H188" s="78">
        <v>5.074616</v>
      </c>
      <c r="I188" s="78">
        <v>-5</v>
      </c>
      <c r="J188" s="78">
        <v>14.019033</v>
      </c>
      <c r="K188" s="78">
        <v>-8.803133</v>
      </c>
    </row>
    <row r="189" customHeight="1" spans="1:11">
      <c r="A189" s="73">
        <v>206</v>
      </c>
      <c r="B189" s="73" t="s">
        <v>17</v>
      </c>
      <c r="C189" s="74" t="s">
        <v>20</v>
      </c>
      <c r="D189" s="79"/>
      <c r="E189" s="76"/>
      <c r="F189" s="77" t="s">
        <v>21</v>
      </c>
      <c r="G189" s="78">
        <f t="shared" si="3"/>
        <v>-20.8992</v>
      </c>
      <c r="H189" s="78">
        <v>0</v>
      </c>
      <c r="I189" s="78">
        <v>-67.68</v>
      </c>
      <c r="J189" s="78">
        <v>46.7808</v>
      </c>
      <c r="K189" s="78">
        <v>0</v>
      </c>
    </row>
    <row r="190" customHeight="1" spans="1:11">
      <c r="A190" s="73">
        <v>206</v>
      </c>
      <c r="B190" s="73" t="s">
        <v>17</v>
      </c>
      <c r="C190" s="74" t="s">
        <v>24</v>
      </c>
      <c r="D190" s="79"/>
      <c r="E190" s="76"/>
      <c r="F190" s="77" t="s">
        <v>176</v>
      </c>
      <c r="G190" s="78">
        <f t="shared" si="3"/>
        <v>-3.347076</v>
      </c>
      <c r="H190" s="78">
        <v>0</v>
      </c>
      <c r="I190" s="78">
        <v>-3.347076</v>
      </c>
      <c r="J190" s="78">
        <v>0</v>
      </c>
      <c r="K190" s="78">
        <v>0</v>
      </c>
    </row>
    <row r="191" customHeight="1" spans="1:11">
      <c r="A191" s="73">
        <v>206</v>
      </c>
      <c r="B191" s="74" t="s">
        <v>34</v>
      </c>
      <c r="C191" s="74"/>
      <c r="D191" s="79"/>
      <c r="E191" s="80" t="s">
        <v>177</v>
      </c>
      <c r="F191" s="77"/>
      <c r="G191" s="78">
        <f t="shared" si="3"/>
        <v>-16293.6</v>
      </c>
      <c r="H191" s="78">
        <v>0</v>
      </c>
      <c r="I191" s="78">
        <v>-16293.6</v>
      </c>
      <c r="J191" s="78">
        <v>260</v>
      </c>
      <c r="K191" s="78">
        <v>-260</v>
      </c>
    </row>
    <row r="192" customHeight="1" spans="1:11">
      <c r="A192" s="73">
        <v>206</v>
      </c>
      <c r="B192" s="73" t="s">
        <v>34</v>
      </c>
      <c r="C192" s="74" t="s">
        <v>17</v>
      </c>
      <c r="D192" s="79"/>
      <c r="E192" s="76"/>
      <c r="F192" s="77" t="s">
        <v>178</v>
      </c>
      <c r="G192" s="78">
        <f t="shared" si="3"/>
        <v>170</v>
      </c>
      <c r="H192" s="78">
        <v>0</v>
      </c>
      <c r="I192" s="78">
        <v>-50</v>
      </c>
      <c r="J192" s="78">
        <v>220</v>
      </c>
      <c r="K192" s="78">
        <v>0</v>
      </c>
    </row>
    <row r="193" customHeight="1" spans="1:11">
      <c r="A193" s="73">
        <v>206</v>
      </c>
      <c r="B193" s="73" t="s">
        <v>34</v>
      </c>
      <c r="C193" s="74" t="s">
        <v>34</v>
      </c>
      <c r="D193" s="79"/>
      <c r="E193" s="76"/>
      <c r="F193" s="77" t="s">
        <v>179</v>
      </c>
      <c r="G193" s="78">
        <f t="shared" si="3"/>
        <v>-16433.6</v>
      </c>
      <c r="H193" s="78">
        <v>0</v>
      </c>
      <c r="I193" s="78">
        <v>-16243.6</v>
      </c>
      <c r="J193" s="78">
        <v>0</v>
      </c>
      <c r="K193" s="78">
        <v>-190</v>
      </c>
    </row>
    <row r="194" customHeight="1" spans="1:11">
      <c r="A194" s="73">
        <v>206</v>
      </c>
      <c r="B194" s="73" t="s">
        <v>34</v>
      </c>
      <c r="C194" s="74" t="s">
        <v>24</v>
      </c>
      <c r="D194" s="79"/>
      <c r="E194" s="76"/>
      <c r="F194" s="77" t="s">
        <v>180</v>
      </c>
      <c r="G194" s="78">
        <f t="shared" si="3"/>
        <v>-30</v>
      </c>
      <c r="H194" s="78">
        <v>0</v>
      </c>
      <c r="I194" s="78">
        <v>0</v>
      </c>
      <c r="J194" s="78">
        <v>40</v>
      </c>
      <c r="K194" s="78">
        <v>-70</v>
      </c>
    </row>
    <row r="195" customHeight="1" spans="1:11">
      <c r="A195" s="73">
        <v>206</v>
      </c>
      <c r="B195" s="74" t="s">
        <v>39</v>
      </c>
      <c r="C195" s="74"/>
      <c r="D195" s="79"/>
      <c r="E195" s="80" t="s">
        <v>181</v>
      </c>
      <c r="F195" s="77"/>
      <c r="G195" s="78">
        <f t="shared" si="3"/>
        <v>-1280.378869</v>
      </c>
      <c r="H195" s="78">
        <v>0.695208</v>
      </c>
      <c r="I195" s="78">
        <v>-1281.074077</v>
      </c>
      <c r="J195" s="78">
        <v>102.8096</v>
      </c>
      <c r="K195" s="78">
        <v>-102.8096</v>
      </c>
    </row>
    <row r="196" customHeight="1" spans="1:11">
      <c r="A196" s="73">
        <v>206</v>
      </c>
      <c r="B196" s="73" t="s">
        <v>39</v>
      </c>
      <c r="C196" s="74" t="s">
        <v>17</v>
      </c>
      <c r="D196" s="79"/>
      <c r="E196" s="76"/>
      <c r="F196" s="77" t="s">
        <v>178</v>
      </c>
      <c r="G196" s="78">
        <f t="shared" si="3"/>
        <v>-9.709192</v>
      </c>
      <c r="H196" s="78">
        <v>0.695208</v>
      </c>
      <c r="I196" s="78">
        <v>-10.4044</v>
      </c>
      <c r="J196" s="78">
        <v>0.3696</v>
      </c>
      <c r="K196" s="78">
        <v>-0.3696</v>
      </c>
    </row>
    <row r="197" customHeight="1" spans="1:11">
      <c r="A197" s="73">
        <v>206</v>
      </c>
      <c r="B197" s="73" t="s">
        <v>39</v>
      </c>
      <c r="C197" s="74" t="s">
        <v>28</v>
      </c>
      <c r="D197" s="79"/>
      <c r="E197" s="76"/>
      <c r="F197" s="77" t="s">
        <v>182</v>
      </c>
      <c r="G197" s="78">
        <f t="shared" si="3"/>
        <v>-1270.139677</v>
      </c>
      <c r="H197" s="78">
        <v>0</v>
      </c>
      <c r="I197" s="78">
        <v>-1270.139677</v>
      </c>
      <c r="J197" s="78">
        <v>102.44</v>
      </c>
      <c r="K197" s="78">
        <v>-102.44</v>
      </c>
    </row>
    <row r="198" customHeight="1" spans="1:11">
      <c r="A198" s="73">
        <v>206</v>
      </c>
      <c r="B198" s="73" t="s">
        <v>39</v>
      </c>
      <c r="C198" s="74" t="s">
        <v>24</v>
      </c>
      <c r="D198" s="79"/>
      <c r="E198" s="76"/>
      <c r="F198" s="77" t="s">
        <v>183</v>
      </c>
      <c r="G198" s="78">
        <f t="shared" si="3"/>
        <v>-0.53</v>
      </c>
      <c r="H198" s="78">
        <v>0</v>
      </c>
      <c r="I198" s="78">
        <v>-0.53</v>
      </c>
      <c r="J198" s="78">
        <v>0</v>
      </c>
      <c r="K198" s="78">
        <v>0</v>
      </c>
    </row>
    <row r="199" s="28" customFormat="1" customHeight="1" spans="1:11">
      <c r="A199" s="73">
        <v>207</v>
      </c>
      <c r="B199" s="74"/>
      <c r="C199" s="74"/>
      <c r="D199" s="75" t="s">
        <v>184</v>
      </c>
      <c r="E199" s="76"/>
      <c r="F199" s="77"/>
      <c r="G199" s="78">
        <f t="shared" ref="G199:G262" si="4">H199+I199+J199+K199</f>
        <v>-2696.340138</v>
      </c>
      <c r="H199" s="78">
        <v>297.217642</v>
      </c>
      <c r="I199" s="78">
        <v>-3068.688592</v>
      </c>
      <c r="J199" s="78">
        <v>293.549989</v>
      </c>
      <c r="K199" s="78">
        <v>-218.419177</v>
      </c>
    </row>
    <row r="200" customHeight="1" spans="1:11">
      <c r="A200" s="73">
        <v>207</v>
      </c>
      <c r="B200" s="74" t="s">
        <v>17</v>
      </c>
      <c r="C200" s="74"/>
      <c r="D200" s="79"/>
      <c r="E200" s="80" t="s">
        <v>185</v>
      </c>
      <c r="F200" s="77"/>
      <c r="G200" s="78">
        <f t="shared" si="4"/>
        <v>-1817.605899</v>
      </c>
      <c r="H200" s="78">
        <v>119.271518</v>
      </c>
      <c r="I200" s="78">
        <v>-1995.258229</v>
      </c>
      <c r="J200" s="78">
        <v>193.899989</v>
      </c>
      <c r="K200" s="78">
        <v>-135.519177</v>
      </c>
    </row>
    <row r="201" customHeight="1" spans="1:11">
      <c r="A201" s="73">
        <v>207</v>
      </c>
      <c r="B201" s="73" t="s">
        <v>17</v>
      </c>
      <c r="C201" s="74" t="s">
        <v>17</v>
      </c>
      <c r="D201" s="79"/>
      <c r="E201" s="76"/>
      <c r="F201" s="77" t="s">
        <v>19</v>
      </c>
      <c r="G201" s="78">
        <f t="shared" si="4"/>
        <v>68.871651</v>
      </c>
      <c r="H201" s="78">
        <v>118.314787</v>
      </c>
      <c r="I201" s="78">
        <v>-42.526936</v>
      </c>
      <c r="J201" s="78">
        <v>0</v>
      </c>
      <c r="K201" s="78">
        <v>-6.9162</v>
      </c>
    </row>
    <row r="202" customHeight="1" spans="1:11">
      <c r="A202" s="73">
        <v>207</v>
      </c>
      <c r="B202" s="73" t="s">
        <v>17</v>
      </c>
      <c r="C202" s="74" t="s">
        <v>20</v>
      </c>
      <c r="D202" s="79"/>
      <c r="E202" s="76"/>
      <c r="F202" s="77" t="s">
        <v>21</v>
      </c>
      <c r="G202" s="78">
        <f t="shared" si="4"/>
        <v>-2.116418</v>
      </c>
      <c r="H202" s="78">
        <v>0</v>
      </c>
      <c r="I202" s="78">
        <v>-2.116418</v>
      </c>
      <c r="J202" s="78">
        <v>0</v>
      </c>
      <c r="K202" s="78">
        <v>0</v>
      </c>
    </row>
    <row r="203" customHeight="1" spans="1:11">
      <c r="A203" s="73">
        <v>207</v>
      </c>
      <c r="B203" s="73" t="s">
        <v>17</v>
      </c>
      <c r="C203" s="74" t="s">
        <v>34</v>
      </c>
      <c r="D203" s="79"/>
      <c r="E203" s="76"/>
      <c r="F203" s="77" t="s">
        <v>186</v>
      </c>
      <c r="G203" s="78">
        <f t="shared" si="4"/>
        <v>-1473.39601</v>
      </c>
      <c r="H203" s="78">
        <v>0</v>
      </c>
      <c r="I203" s="78">
        <v>-1473.39601</v>
      </c>
      <c r="J203" s="78">
        <v>0</v>
      </c>
      <c r="K203" s="78">
        <v>0</v>
      </c>
    </row>
    <row r="204" customHeight="1" spans="1:11">
      <c r="A204" s="73">
        <v>207</v>
      </c>
      <c r="B204" s="73" t="s">
        <v>17</v>
      </c>
      <c r="C204" s="74" t="s">
        <v>39</v>
      </c>
      <c r="D204" s="79"/>
      <c r="E204" s="76"/>
      <c r="F204" s="77" t="s">
        <v>187</v>
      </c>
      <c r="G204" s="78">
        <f t="shared" si="4"/>
        <v>-125.430068</v>
      </c>
      <c r="H204" s="78">
        <v>0</v>
      </c>
      <c r="I204" s="78">
        <v>-125.430068</v>
      </c>
      <c r="J204" s="78">
        <v>0</v>
      </c>
      <c r="K204" s="78">
        <v>0</v>
      </c>
    </row>
    <row r="205" customHeight="1" spans="1:11">
      <c r="A205" s="73">
        <v>207</v>
      </c>
      <c r="B205" s="73" t="s">
        <v>17</v>
      </c>
      <c r="C205" s="74" t="s">
        <v>42</v>
      </c>
      <c r="D205" s="79"/>
      <c r="E205" s="76"/>
      <c r="F205" s="77" t="s">
        <v>188</v>
      </c>
      <c r="G205" s="78">
        <f t="shared" si="4"/>
        <v>-7.596299</v>
      </c>
      <c r="H205" s="78">
        <v>0</v>
      </c>
      <c r="I205" s="78">
        <v>-7.596299</v>
      </c>
      <c r="J205" s="78">
        <v>0</v>
      </c>
      <c r="K205" s="78">
        <v>0</v>
      </c>
    </row>
    <row r="206" customHeight="1" spans="1:11">
      <c r="A206" s="73">
        <v>207</v>
      </c>
      <c r="B206" s="73" t="s">
        <v>17</v>
      </c>
      <c r="C206" s="74" t="s">
        <v>53</v>
      </c>
      <c r="D206" s="79"/>
      <c r="E206" s="76"/>
      <c r="F206" s="77" t="s">
        <v>189</v>
      </c>
      <c r="G206" s="78">
        <f t="shared" si="4"/>
        <v>-65.87845</v>
      </c>
      <c r="H206" s="78">
        <v>0</v>
      </c>
      <c r="I206" s="78">
        <v>-65.87845</v>
      </c>
      <c r="J206" s="78">
        <v>0</v>
      </c>
      <c r="K206" s="78">
        <v>0</v>
      </c>
    </row>
    <row r="207" customHeight="1" spans="1:11">
      <c r="A207" s="73">
        <v>207</v>
      </c>
      <c r="B207" s="73" t="s">
        <v>17</v>
      </c>
      <c r="C207" s="74" t="s">
        <v>55</v>
      </c>
      <c r="D207" s="79"/>
      <c r="E207" s="76"/>
      <c r="F207" s="77" t="s">
        <v>190</v>
      </c>
      <c r="G207" s="78">
        <f t="shared" si="4"/>
        <v>-0.2</v>
      </c>
      <c r="H207" s="78">
        <v>0</v>
      </c>
      <c r="I207" s="78">
        <v>-0.2</v>
      </c>
      <c r="J207" s="78">
        <v>0</v>
      </c>
      <c r="K207" s="78">
        <v>0</v>
      </c>
    </row>
    <row r="208" customHeight="1" spans="1:11">
      <c r="A208" s="73">
        <v>207</v>
      </c>
      <c r="B208" s="73" t="s">
        <v>17</v>
      </c>
      <c r="C208" s="74" t="s">
        <v>141</v>
      </c>
      <c r="D208" s="79"/>
      <c r="E208" s="76"/>
      <c r="F208" s="77" t="s">
        <v>191</v>
      </c>
      <c r="G208" s="78">
        <f t="shared" si="4"/>
        <v>-15.20611</v>
      </c>
      <c r="H208" s="78">
        <v>0</v>
      </c>
      <c r="I208" s="78">
        <v>-15.20611</v>
      </c>
      <c r="J208" s="78">
        <v>0</v>
      </c>
      <c r="K208" s="78">
        <v>0</v>
      </c>
    </row>
    <row r="209" customHeight="1" spans="1:11">
      <c r="A209" s="73">
        <v>207</v>
      </c>
      <c r="B209" s="73" t="s">
        <v>17</v>
      </c>
      <c r="C209" s="74" t="s">
        <v>58</v>
      </c>
      <c r="D209" s="79"/>
      <c r="E209" s="76"/>
      <c r="F209" s="77" t="s">
        <v>192</v>
      </c>
      <c r="G209" s="78">
        <f t="shared" si="4"/>
        <v>-17.74646</v>
      </c>
      <c r="H209" s="78">
        <v>0</v>
      </c>
      <c r="I209" s="78">
        <v>-17.74646</v>
      </c>
      <c r="J209" s="78">
        <v>0</v>
      </c>
      <c r="K209" s="78">
        <v>0</v>
      </c>
    </row>
    <row r="210" customHeight="1" spans="1:11">
      <c r="A210" s="73">
        <v>207</v>
      </c>
      <c r="B210" s="73" t="s">
        <v>17</v>
      </c>
      <c r="C210" s="74" t="s">
        <v>63</v>
      </c>
      <c r="D210" s="79"/>
      <c r="E210" s="76"/>
      <c r="F210" s="77" t="s">
        <v>193</v>
      </c>
      <c r="G210" s="78">
        <f t="shared" si="4"/>
        <v>-14.24</v>
      </c>
      <c r="H210" s="78">
        <v>0</v>
      </c>
      <c r="I210" s="78">
        <v>-14.24</v>
      </c>
      <c r="J210" s="78">
        <v>0</v>
      </c>
      <c r="K210" s="78">
        <v>0</v>
      </c>
    </row>
    <row r="211" customHeight="1" spans="1:11">
      <c r="A211" s="73">
        <v>207</v>
      </c>
      <c r="B211" s="73" t="s">
        <v>17</v>
      </c>
      <c r="C211" s="74" t="s">
        <v>24</v>
      </c>
      <c r="D211" s="79"/>
      <c r="E211" s="76"/>
      <c r="F211" s="77" t="s">
        <v>194</v>
      </c>
      <c r="G211" s="78">
        <f t="shared" si="4"/>
        <v>-164.667735</v>
      </c>
      <c r="H211" s="78">
        <v>0.956731</v>
      </c>
      <c r="I211" s="78">
        <v>-230.921478</v>
      </c>
      <c r="J211" s="78">
        <v>193.899989</v>
      </c>
      <c r="K211" s="78">
        <v>-128.602977</v>
      </c>
    </row>
    <row r="212" customHeight="1" spans="1:11">
      <c r="A212" s="73">
        <v>207</v>
      </c>
      <c r="B212" s="74" t="s">
        <v>20</v>
      </c>
      <c r="C212" s="74"/>
      <c r="D212" s="79"/>
      <c r="E212" s="80" t="s">
        <v>195</v>
      </c>
      <c r="F212" s="77"/>
      <c r="G212" s="78">
        <f t="shared" si="4"/>
        <v>-66.140635</v>
      </c>
      <c r="H212" s="78">
        <v>157.374488</v>
      </c>
      <c r="I212" s="78">
        <v>-223.515123</v>
      </c>
      <c r="J212" s="78">
        <v>0</v>
      </c>
      <c r="K212" s="78">
        <v>0</v>
      </c>
    </row>
    <row r="213" customHeight="1" spans="1:11">
      <c r="A213" s="73">
        <v>207</v>
      </c>
      <c r="B213" s="73" t="s">
        <v>20</v>
      </c>
      <c r="C213" s="74" t="s">
        <v>17</v>
      </c>
      <c r="D213" s="79"/>
      <c r="E213" s="76"/>
      <c r="F213" s="77" t="s">
        <v>19</v>
      </c>
      <c r="G213" s="78">
        <f t="shared" si="4"/>
        <v>57.374488</v>
      </c>
      <c r="H213" s="78">
        <v>57.374488</v>
      </c>
      <c r="I213" s="78">
        <v>0</v>
      </c>
      <c r="J213" s="78">
        <v>0</v>
      </c>
      <c r="K213" s="78">
        <v>0</v>
      </c>
    </row>
    <row r="214" customHeight="1" spans="1:11">
      <c r="A214" s="73">
        <v>207</v>
      </c>
      <c r="B214" s="73" t="s">
        <v>20</v>
      </c>
      <c r="C214" s="74" t="s">
        <v>20</v>
      </c>
      <c r="D214" s="79"/>
      <c r="E214" s="76"/>
      <c r="F214" s="77" t="s">
        <v>21</v>
      </c>
      <c r="G214" s="78">
        <f t="shared" si="4"/>
        <v>100</v>
      </c>
      <c r="H214" s="78">
        <v>100</v>
      </c>
      <c r="I214" s="78">
        <v>0</v>
      </c>
      <c r="J214" s="78">
        <v>0</v>
      </c>
      <c r="K214" s="78">
        <v>0</v>
      </c>
    </row>
    <row r="215" customHeight="1" spans="1:11">
      <c r="A215" s="73">
        <v>207</v>
      </c>
      <c r="B215" s="73" t="s">
        <v>20</v>
      </c>
      <c r="C215" s="74" t="s">
        <v>34</v>
      </c>
      <c r="D215" s="79"/>
      <c r="E215" s="76"/>
      <c r="F215" s="77" t="s">
        <v>196</v>
      </c>
      <c r="G215" s="78">
        <f t="shared" si="4"/>
        <v>-223.515123</v>
      </c>
      <c r="H215" s="78">
        <v>0</v>
      </c>
      <c r="I215" s="78">
        <v>-223.515123</v>
      </c>
      <c r="J215" s="78">
        <v>0</v>
      </c>
      <c r="K215" s="78">
        <v>0</v>
      </c>
    </row>
    <row r="216" customHeight="1" spans="1:11">
      <c r="A216" s="73">
        <v>207</v>
      </c>
      <c r="B216" s="74" t="s">
        <v>28</v>
      </c>
      <c r="C216" s="74"/>
      <c r="D216" s="79"/>
      <c r="E216" s="80" t="s">
        <v>197</v>
      </c>
      <c r="F216" s="77"/>
      <c r="G216" s="78">
        <f t="shared" si="4"/>
        <v>-37.743884</v>
      </c>
      <c r="H216" s="78">
        <v>7.181266</v>
      </c>
      <c r="I216" s="78">
        <v>-49.92515</v>
      </c>
      <c r="J216" s="78">
        <v>5</v>
      </c>
      <c r="K216" s="78">
        <v>0</v>
      </c>
    </row>
    <row r="217" customHeight="1" spans="1:11">
      <c r="A217" s="73">
        <v>207</v>
      </c>
      <c r="B217" s="73" t="s">
        <v>28</v>
      </c>
      <c r="C217" s="74" t="s">
        <v>17</v>
      </c>
      <c r="D217" s="79"/>
      <c r="E217" s="76"/>
      <c r="F217" s="77" t="s">
        <v>19</v>
      </c>
      <c r="G217" s="78">
        <f t="shared" si="4"/>
        <v>7.181266</v>
      </c>
      <c r="H217" s="78">
        <v>7.181266</v>
      </c>
      <c r="I217" s="78">
        <v>0</v>
      </c>
      <c r="J217" s="78">
        <v>0</v>
      </c>
      <c r="K217" s="78">
        <v>0</v>
      </c>
    </row>
    <row r="218" customHeight="1" spans="1:11">
      <c r="A218" s="73">
        <v>207</v>
      </c>
      <c r="B218" s="73" t="s">
        <v>28</v>
      </c>
      <c r="C218" s="74" t="s">
        <v>22</v>
      </c>
      <c r="D218" s="79"/>
      <c r="E218" s="76"/>
      <c r="F218" s="77" t="s">
        <v>198</v>
      </c>
      <c r="G218" s="78">
        <f t="shared" si="4"/>
        <v>-42.42515</v>
      </c>
      <c r="H218" s="78">
        <v>0</v>
      </c>
      <c r="I218" s="78">
        <v>-42.42515</v>
      </c>
      <c r="J218" s="78">
        <v>0</v>
      </c>
      <c r="K218" s="78">
        <v>0</v>
      </c>
    </row>
    <row r="219" customHeight="1" spans="1:11">
      <c r="A219" s="73">
        <v>207</v>
      </c>
      <c r="B219" s="73" t="s">
        <v>28</v>
      </c>
      <c r="C219" s="74" t="s">
        <v>24</v>
      </c>
      <c r="D219" s="79"/>
      <c r="E219" s="76"/>
      <c r="F219" s="77" t="s">
        <v>199</v>
      </c>
      <c r="G219" s="78">
        <f t="shared" si="4"/>
        <v>-2.5</v>
      </c>
      <c r="H219" s="78">
        <v>0</v>
      </c>
      <c r="I219" s="78">
        <v>-7.5</v>
      </c>
      <c r="J219" s="78">
        <v>5</v>
      </c>
      <c r="K219" s="78">
        <v>0</v>
      </c>
    </row>
    <row r="220" customHeight="1" spans="1:11">
      <c r="A220" s="73">
        <v>207</v>
      </c>
      <c r="B220" s="74" t="s">
        <v>46</v>
      </c>
      <c r="C220" s="74"/>
      <c r="D220" s="79"/>
      <c r="E220" s="80" t="s">
        <v>200</v>
      </c>
      <c r="F220" s="77"/>
      <c r="G220" s="78">
        <f t="shared" si="4"/>
        <v>-390.83704</v>
      </c>
      <c r="H220" s="78">
        <v>0</v>
      </c>
      <c r="I220" s="78">
        <v>-390.83704</v>
      </c>
      <c r="J220" s="78">
        <v>0</v>
      </c>
      <c r="K220" s="78">
        <v>0</v>
      </c>
    </row>
    <row r="221" customHeight="1" spans="1:11">
      <c r="A221" s="73">
        <v>207</v>
      </c>
      <c r="B221" s="73" t="s">
        <v>46</v>
      </c>
      <c r="C221" s="74" t="s">
        <v>39</v>
      </c>
      <c r="D221" s="79"/>
      <c r="E221" s="76"/>
      <c r="F221" s="77" t="s">
        <v>201</v>
      </c>
      <c r="G221" s="78">
        <f t="shared" si="4"/>
        <v>-326.24634</v>
      </c>
      <c r="H221" s="78">
        <v>0</v>
      </c>
      <c r="I221" s="78">
        <v>-326.24634</v>
      </c>
      <c r="J221" s="78">
        <v>0</v>
      </c>
      <c r="K221" s="78">
        <v>0</v>
      </c>
    </row>
    <row r="222" customHeight="1" spans="1:11">
      <c r="A222" s="73">
        <v>207</v>
      </c>
      <c r="B222" s="73" t="s">
        <v>46</v>
      </c>
      <c r="C222" s="74" t="s">
        <v>42</v>
      </c>
      <c r="D222" s="79"/>
      <c r="E222" s="76"/>
      <c r="F222" s="77" t="s">
        <v>202</v>
      </c>
      <c r="G222" s="78">
        <f t="shared" si="4"/>
        <v>-64.5907</v>
      </c>
      <c r="H222" s="78">
        <v>0</v>
      </c>
      <c r="I222" s="78">
        <v>-64.5907</v>
      </c>
      <c r="J222" s="78">
        <v>0</v>
      </c>
      <c r="K222" s="78">
        <v>0</v>
      </c>
    </row>
    <row r="223" customHeight="1" spans="1:11">
      <c r="A223" s="73">
        <v>207</v>
      </c>
      <c r="B223" s="74" t="s">
        <v>22</v>
      </c>
      <c r="C223" s="74"/>
      <c r="D223" s="79"/>
      <c r="E223" s="80" t="s">
        <v>203</v>
      </c>
      <c r="F223" s="77"/>
      <c r="G223" s="78">
        <f t="shared" si="4"/>
        <v>-370.72768</v>
      </c>
      <c r="H223" s="78">
        <v>13.39037</v>
      </c>
      <c r="I223" s="78">
        <v>-388.86805</v>
      </c>
      <c r="J223" s="78">
        <v>19.45</v>
      </c>
      <c r="K223" s="78">
        <v>-14.7</v>
      </c>
    </row>
    <row r="224" customHeight="1" spans="1:11">
      <c r="A224" s="73">
        <v>207</v>
      </c>
      <c r="B224" s="73" t="s">
        <v>22</v>
      </c>
      <c r="C224" s="74" t="s">
        <v>17</v>
      </c>
      <c r="D224" s="79"/>
      <c r="E224" s="76"/>
      <c r="F224" s="77" t="s">
        <v>19</v>
      </c>
      <c r="G224" s="78">
        <f t="shared" si="4"/>
        <v>-211.30963</v>
      </c>
      <c r="H224" s="78">
        <v>13.39037</v>
      </c>
      <c r="I224" s="78">
        <v>-210</v>
      </c>
      <c r="J224" s="78">
        <v>0</v>
      </c>
      <c r="K224" s="78">
        <v>-14.7</v>
      </c>
    </row>
    <row r="225" customHeight="1" spans="1:11">
      <c r="A225" s="73">
        <v>207</v>
      </c>
      <c r="B225" s="73" t="s">
        <v>22</v>
      </c>
      <c r="C225" s="74" t="s">
        <v>22</v>
      </c>
      <c r="D225" s="79"/>
      <c r="E225" s="76"/>
      <c r="F225" s="77" t="s">
        <v>204</v>
      </c>
      <c r="G225" s="78">
        <f t="shared" si="4"/>
        <v>-159.41805</v>
      </c>
      <c r="H225" s="78">
        <v>0</v>
      </c>
      <c r="I225" s="78">
        <v>-178.86805</v>
      </c>
      <c r="J225" s="78">
        <v>19.45</v>
      </c>
      <c r="K225" s="78">
        <v>0</v>
      </c>
    </row>
    <row r="226" customHeight="1" spans="1:11">
      <c r="A226" s="73">
        <v>207</v>
      </c>
      <c r="B226" s="74" t="s">
        <v>24</v>
      </c>
      <c r="C226" s="74"/>
      <c r="D226" s="79"/>
      <c r="E226" s="80" t="s">
        <v>205</v>
      </c>
      <c r="F226" s="77"/>
      <c r="G226" s="78">
        <f t="shared" si="4"/>
        <v>-13.285</v>
      </c>
      <c r="H226" s="78">
        <v>0</v>
      </c>
      <c r="I226" s="78">
        <v>-20.285</v>
      </c>
      <c r="J226" s="78">
        <v>75.2</v>
      </c>
      <c r="K226" s="78">
        <v>-68.2</v>
      </c>
    </row>
    <row r="227" customHeight="1" spans="1:11">
      <c r="A227" s="73">
        <v>207</v>
      </c>
      <c r="B227" s="73" t="s">
        <v>24</v>
      </c>
      <c r="C227" s="74" t="s">
        <v>20</v>
      </c>
      <c r="D227" s="79"/>
      <c r="E227" s="76"/>
      <c r="F227" s="77" t="s">
        <v>206</v>
      </c>
      <c r="G227" s="78">
        <f t="shared" si="4"/>
        <v>-20</v>
      </c>
      <c r="H227" s="78">
        <v>0</v>
      </c>
      <c r="I227" s="78">
        <v>-20</v>
      </c>
      <c r="J227" s="78">
        <v>68.2</v>
      </c>
      <c r="K227" s="78">
        <v>-68.2</v>
      </c>
    </row>
    <row r="228" customHeight="1" spans="1:11">
      <c r="A228" s="73">
        <v>207</v>
      </c>
      <c r="B228" s="73" t="s">
        <v>24</v>
      </c>
      <c r="C228" s="74" t="s">
        <v>24</v>
      </c>
      <c r="D228" s="79"/>
      <c r="E228" s="76"/>
      <c r="F228" s="77" t="s">
        <v>205</v>
      </c>
      <c r="G228" s="78">
        <f t="shared" si="4"/>
        <v>6.715</v>
      </c>
      <c r="H228" s="78">
        <v>0</v>
      </c>
      <c r="I228" s="78">
        <v>-0.285</v>
      </c>
      <c r="J228" s="78">
        <v>7</v>
      </c>
      <c r="K228" s="78">
        <v>0</v>
      </c>
    </row>
    <row r="229" s="28" customFormat="1" customHeight="1" spans="1:11">
      <c r="A229" s="73">
        <v>208</v>
      </c>
      <c r="B229" s="74"/>
      <c r="C229" s="74"/>
      <c r="D229" s="75" t="s">
        <v>207</v>
      </c>
      <c r="E229" s="76"/>
      <c r="F229" s="77"/>
      <c r="G229" s="78">
        <f t="shared" si="4"/>
        <v>1379.832678</v>
      </c>
      <c r="H229" s="78">
        <v>7427.327348</v>
      </c>
      <c r="I229" s="78">
        <v>-6382.322541</v>
      </c>
      <c r="J229" s="78">
        <v>3021.933466</v>
      </c>
      <c r="K229" s="78">
        <v>-2687.105595</v>
      </c>
    </row>
    <row r="230" customHeight="1" spans="1:11">
      <c r="A230" s="73">
        <v>208</v>
      </c>
      <c r="B230" s="74" t="s">
        <v>17</v>
      </c>
      <c r="C230" s="74"/>
      <c r="D230" s="79"/>
      <c r="E230" s="80" t="s">
        <v>208</v>
      </c>
      <c r="F230" s="77"/>
      <c r="G230" s="78">
        <f t="shared" si="4"/>
        <v>-2109.96613</v>
      </c>
      <c r="H230" s="78">
        <v>105.511746</v>
      </c>
      <c r="I230" s="78">
        <v>-1343.731958</v>
      </c>
      <c r="J230" s="78">
        <v>5.955482</v>
      </c>
      <c r="K230" s="78">
        <v>-877.7014</v>
      </c>
    </row>
    <row r="231" customHeight="1" spans="1:11">
      <c r="A231" s="73">
        <v>208</v>
      </c>
      <c r="B231" s="73" t="s">
        <v>17</v>
      </c>
      <c r="C231" s="74" t="s">
        <v>17</v>
      </c>
      <c r="D231" s="79"/>
      <c r="E231" s="76"/>
      <c r="F231" s="77" t="s">
        <v>19</v>
      </c>
      <c r="G231" s="78">
        <f t="shared" si="4"/>
        <v>-52.823158</v>
      </c>
      <c r="H231" s="78">
        <v>22.449734</v>
      </c>
      <c r="I231" s="78">
        <v>-75.279892</v>
      </c>
      <c r="J231" s="78">
        <v>0.007</v>
      </c>
      <c r="K231" s="78">
        <v>0</v>
      </c>
    </row>
    <row r="232" customHeight="1" spans="1:11">
      <c r="A232" s="73">
        <v>208</v>
      </c>
      <c r="B232" s="73" t="s">
        <v>17</v>
      </c>
      <c r="C232" s="74" t="s">
        <v>20</v>
      </c>
      <c r="D232" s="79"/>
      <c r="E232" s="76"/>
      <c r="F232" s="77" t="s">
        <v>21</v>
      </c>
      <c r="G232" s="78">
        <f t="shared" si="4"/>
        <v>-107.69965</v>
      </c>
      <c r="H232" s="78">
        <v>0</v>
      </c>
      <c r="I232" s="78">
        <v>-107.69965</v>
      </c>
      <c r="J232" s="78">
        <v>0</v>
      </c>
      <c r="K232" s="78">
        <v>0</v>
      </c>
    </row>
    <row r="233" customHeight="1" spans="1:11">
      <c r="A233" s="73">
        <v>208</v>
      </c>
      <c r="B233" s="73" t="s">
        <v>17</v>
      </c>
      <c r="C233" s="74" t="s">
        <v>28</v>
      </c>
      <c r="D233" s="79"/>
      <c r="E233" s="76"/>
      <c r="F233" s="77" t="s">
        <v>209</v>
      </c>
      <c r="G233" s="78">
        <f t="shared" si="4"/>
        <v>4.000712</v>
      </c>
      <c r="H233" s="78">
        <v>3.955712</v>
      </c>
      <c r="I233" s="78">
        <v>0</v>
      </c>
      <c r="J233" s="78">
        <v>0.045</v>
      </c>
      <c r="K233" s="78">
        <v>0</v>
      </c>
    </row>
    <row r="234" customHeight="1" spans="1:11">
      <c r="A234" s="73">
        <v>208</v>
      </c>
      <c r="B234" s="73" t="s">
        <v>17</v>
      </c>
      <c r="C234" s="74" t="s">
        <v>34</v>
      </c>
      <c r="D234" s="79"/>
      <c r="E234" s="76"/>
      <c r="F234" s="77" t="s">
        <v>210</v>
      </c>
      <c r="G234" s="78">
        <f t="shared" si="4"/>
        <v>-30</v>
      </c>
      <c r="H234" s="78">
        <v>0</v>
      </c>
      <c r="I234" s="78">
        <v>-30</v>
      </c>
      <c r="J234" s="78">
        <v>0</v>
      </c>
      <c r="K234" s="78">
        <v>0</v>
      </c>
    </row>
    <row r="235" customHeight="1" spans="1:11">
      <c r="A235" s="73">
        <v>208</v>
      </c>
      <c r="B235" s="73" t="s">
        <v>17</v>
      </c>
      <c r="C235" s="74" t="s">
        <v>39</v>
      </c>
      <c r="D235" s="79"/>
      <c r="E235" s="76"/>
      <c r="F235" s="77" t="s">
        <v>211</v>
      </c>
      <c r="G235" s="78">
        <f t="shared" si="4"/>
        <v>-4.73</v>
      </c>
      <c r="H235" s="78">
        <v>0</v>
      </c>
      <c r="I235" s="78">
        <v>-4.73</v>
      </c>
      <c r="J235" s="78">
        <v>0</v>
      </c>
      <c r="K235" s="78">
        <v>0</v>
      </c>
    </row>
    <row r="236" customHeight="1" spans="1:11">
      <c r="A236" s="73">
        <v>208</v>
      </c>
      <c r="B236" s="73" t="s">
        <v>17</v>
      </c>
      <c r="C236" s="74" t="s">
        <v>46</v>
      </c>
      <c r="D236" s="79"/>
      <c r="E236" s="76"/>
      <c r="F236" s="77" t="s">
        <v>212</v>
      </c>
      <c r="G236" s="78">
        <f t="shared" si="4"/>
        <v>-7.12</v>
      </c>
      <c r="H236" s="78">
        <v>0</v>
      </c>
      <c r="I236" s="78">
        <v>-7.12</v>
      </c>
      <c r="J236" s="78">
        <v>0</v>
      </c>
      <c r="K236" s="78">
        <v>0</v>
      </c>
    </row>
    <row r="237" customHeight="1" spans="1:11">
      <c r="A237" s="73">
        <v>208</v>
      </c>
      <c r="B237" s="73" t="s">
        <v>17</v>
      </c>
      <c r="C237" s="74" t="s">
        <v>42</v>
      </c>
      <c r="D237" s="79"/>
      <c r="E237" s="76"/>
      <c r="F237" s="77" t="s">
        <v>213</v>
      </c>
      <c r="G237" s="78">
        <f t="shared" si="4"/>
        <v>-36.02</v>
      </c>
      <c r="H237" s="78">
        <v>0</v>
      </c>
      <c r="I237" s="78">
        <v>-36.02</v>
      </c>
      <c r="J237" s="78">
        <v>0</v>
      </c>
      <c r="K237" s="78">
        <v>0</v>
      </c>
    </row>
    <row r="238" customHeight="1" spans="1:11">
      <c r="A238" s="73">
        <v>208</v>
      </c>
      <c r="B238" s="73" t="s">
        <v>17</v>
      </c>
      <c r="C238" s="74" t="s">
        <v>53</v>
      </c>
      <c r="D238" s="79"/>
      <c r="E238" s="76"/>
      <c r="F238" s="77" t="s">
        <v>214</v>
      </c>
      <c r="G238" s="78">
        <f t="shared" si="4"/>
        <v>13.396684</v>
      </c>
      <c r="H238" s="78">
        <v>15.79912</v>
      </c>
      <c r="I238" s="78">
        <v>-2.402436</v>
      </c>
      <c r="J238" s="78">
        <v>0</v>
      </c>
      <c r="K238" s="78">
        <v>0</v>
      </c>
    </row>
    <row r="239" customHeight="1" spans="1:11">
      <c r="A239" s="73">
        <v>208</v>
      </c>
      <c r="B239" s="73" t="s">
        <v>17</v>
      </c>
      <c r="C239" s="74" t="s">
        <v>139</v>
      </c>
      <c r="D239" s="79"/>
      <c r="E239" s="80"/>
      <c r="F239" s="77" t="s">
        <v>215</v>
      </c>
      <c r="G239" s="78">
        <f t="shared" si="4"/>
        <v>-3.5</v>
      </c>
      <c r="H239" s="78">
        <v>0</v>
      </c>
      <c r="I239" s="78">
        <v>-3.5</v>
      </c>
      <c r="J239" s="78">
        <v>0</v>
      </c>
      <c r="K239" s="78">
        <v>0</v>
      </c>
    </row>
    <row r="240" customHeight="1" spans="1:11">
      <c r="A240" s="73">
        <v>208</v>
      </c>
      <c r="B240" s="73" t="s">
        <v>17</v>
      </c>
      <c r="C240" s="74" t="s">
        <v>55</v>
      </c>
      <c r="D240" s="79"/>
      <c r="E240" s="76"/>
      <c r="F240" s="77" t="s">
        <v>216</v>
      </c>
      <c r="G240" s="78">
        <f t="shared" si="4"/>
        <v>-42.229702</v>
      </c>
      <c r="H240" s="78">
        <v>0.159448</v>
      </c>
      <c r="I240" s="78">
        <v>-42.38915</v>
      </c>
      <c r="J240" s="78">
        <v>0</v>
      </c>
      <c r="K240" s="78">
        <v>0</v>
      </c>
    </row>
    <row r="241" customHeight="1" spans="1:11">
      <c r="A241" s="73">
        <v>208</v>
      </c>
      <c r="B241" s="73" t="s">
        <v>17</v>
      </c>
      <c r="C241" s="74" t="s">
        <v>141</v>
      </c>
      <c r="D241" s="79"/>
      <c r="E241" s="76"/>
      <c r="F241" s="77" t="s">
        <v>217</v>
      </c>
      <c r="G241" s="78">
        <f t="shared" si="4"/>
        <v>-47</v>
      </c>
      <c r="H241" s="78">
        <v>0</v>
      </c>
      <c r="I241" s="78">
        <v>-47</v>
      </c>
      <c r="J241" s="78">
        <v>0</v>
      </c>
      <c r="K241" s="78">
        <v>0</v>
      </c>
    </row>
    <row r="242" customHeight="1" spans="1:11">
      <c r="A242" s="73">
        <v>208</v>
      </c>
      <c r="B242" s="73" t="s">
        <v>17</v>
      </c>
      <c r="C242" s="74" t="s">
        <v>31</v>
      </c>
      <c r="D242" s="79"/>
      <c r="E242" s="76"/>
      <c r="F242" s="77" t="s">
        <v>32</v>
      </c>
      <c r="G242" s="78">
        <f t="shared" si="4"/>
        <v>2.228469</v>
      </c>
      <c r="H242" s="78">
        <v>2.9109</v>
      </c>
      <c r="I242" s="78">
        <v>-0.684513</v>
      </c>
      <c r="J242" s="78">
        <v>0.403482</v>
      </c>
      <c r="K242" s="78">
        <v>-0.4014</v>
      </c>
    </row>
    <row r="243" customHeight="1" spans="1:11">
      <c r="A243" s="73">
        <v>208</v>
      </c>
      <c r="B243" s="73" t="s">
        <v>17</v>
      </c>
      <c r="C243" s="74" t="s">
        <v>24</v>
      </c>
      <c r="D243" s="79"/>
      <c r="E243" s="76"/>
      <c r="F243" s="77" t="s">
        <v>218</v>
      </c>
      <c r="G243" s="78">
        <f t="shared" si="4"/>
        <v>-1798.469485</v>
      </c>
      <c r="H243" s="78">
        <v>60.236832</v>
      </c>
      <c r="I243" s="78">
        <v>-986.906317</v>
      </c>
      <c r="J243" s="78">
        <v>5.5</v>
      </c>
      <c r="K243" s="78">
        <v>-877.3</v>
      </c>
    </row>
    <row r="244" customHeight="1" spans="1:11">
      <c r="A244" s="73">
        <v>208</v>
      </c>
      <c r="B244" s="74" t="s">
        <v>20</v>
      </c>
      <c r="C244" s="74"/>
      <c r="D244" s="79"/>
      <c r="E244" s="80" t="s">
        <v>219</v>
      </c>
      <c r="F244" s="77"/>
      <c r="G244" s="78">
        <f t="shared" si="4"/>
        <v>-131.151799</v>
      </c>
      <c r="H244" s="78">
        <v>20.8024</v>
      </c>
      <c r="I244" s="78">
        <v>-321.528781</v>
      </c>
      <c r="J244" s="78">
        <v>520.749582</v>
      </c>
      <c r="K244" s="78">
        <v>-351.175</v>
      </c>
    </row>
    <row r="245" customHeight="1" spans="1:11">
      <c r="A245" s="73">
        <v>208</v>
      </c>
      <c r="B245" s="73" t="s">
        <v>20</v>
      </c>
      <c r="C245" s="74" t="s">
        <v>17</v>
      </c>
      <c r="D245" s="79"/>
      <c r="E245" s="76"/>
      <c r="F245" s="77" t="s">
        <v>19</v>
      </c>
      <c r="G245" s="78">
        <f t="shared" si="4"/>
        <v>-28.8176</v>
      </c>
      <c r="H245" s="78">
        <v>0.1824</v>
      </c>
      <c r="I245" s="78">
        <v>0</v>
      </c>
      <c r="J245" s="78">
        <v>0</v>
      </c>
      <c r="K245" s="78">
        <v>-29</v>
      </c>
    </row>
    <row r="246" customHeight="1" spans="1:11">
      <c r="A246" s="73">
        <v>208</v>
      </c>
      <c r="B246" s="73" t="s">
        <v>20</v>
      </c>
      <c r="C246" s="74" t="s">
        <v>46</v>
      </c>
      <c r="D246" s="79"/>
      <c r="E246" s="76"/>
      <c r="F246" s="77" t="s">
        <v>220</v>
      </c>
      <c r="G246" s="78">
        <f t="shared" si="4"/>
        <v>25.8</v>
      </c>
      <c r="H246" s="78">
        <v>0</v>
      </c>
      <c r="I246" s="78">
        <v>-4</v>
      </c>
      <c r="J246" s="78">
        <v>39.8</v>
      </c>
      <c r="K246" s="78">
        <v>-10</v>
      </c>
    </row>
    <row r="247" customHeight="1" spans="1:11">
      <c r="A247" s="73">
        <v>208</v>
      </c>
      <c r="B247" s="73" t="s">
        <v>20</v>
      </c>
      <c r="C247" s="74" t="s">
        <v>22</v>
      </c>
      <c r="D247" s="79"/>
      <c r="E247" s="76"/>
      <c r="F247" s="77" t="s">
        <v>221</v>
      </c>
      <c r="G247" s="78">
        <f t="shared" si="4"/>
        <v>-78.362986</v>
      </c>
      <c r="H247" s="78">
        <v>0</v>
      </c>
      <c r="I247" s="78">
        <v>-236.387986</v>
      </c>
      <c r="J247" s="78">
        <v>467.8</v>
      </c>
      <c r="K247" s="78">
        <v>-309.775</v>
      </c>
    </row>
    <row r="248" customHeight="1" spans="1:11">
      <c r="A248" s="73">
        <v>208</v>
      </c>
      <c r="B248" s="73" t="s">
        <v>20</v>
      </c>
      <c r="C248" s="74" t="s">
        <v>24</v>
      </c>
      <c r="D248" s="79"/>
      <c r="E248" s="76"/>
      <c r="F248" s="77" t="s">
        <v>222</v>
      </c>
      <c r="G248" s="78">
        <f t="shared" si="4"/>
        <v>-49.771213</v>
      </c>
      <c r="H248" s="78">
        <v>20.62</v>
      </c>
      <c r="I248" s="78">
        <v>-81.140795</v>
      </c>
      <c r="J248" s="78">
        <v>13.149582</v>
      </c>
      <c r="K248" s="78">
        <v>-2.4</v>
      </c>
    </row>
    <row r="249" customHeight="1" spans="1:11">
      <c r="A249" s="73">
        <v>208</v>
      </c>
      <c r="B249" s="74" t="s">
        <v>39</v>
      </c>
      <c r="C249" s="74"/>
      <c r="D249" s="79"/>
      <c r="E249" s="80" t="s">
        <v>223</v>
      </c>
      <c r="F249" s="77"/>
      <c r="G249" s="78">
        <f t="shared" si="4"/>
        <v>4480.144692</v>
      </c>
      <c r="H249" s="78">
        <v>5810.442118</v>
      </c>
      <c r="I249" s="78">
        <v>-1493.315105</v>
      </c>
      <c r="J249" s="78">
        <v>356.905502</v>
      </c>
      <c r="K249" s="78">
        <v>-193.887823</v>
      </c>
    </row>
    <row r="250" customHeight="1" spans="1:11">
      <c r="A250" s="73">
        <v>208</v>
      </c>
      <c r="B250" s="73" t="s">
        <v>39</v>
      </c>
      <c r="C250" s="74" t="s">
        <v>17</v>
      </c>
      <c r="D250" s="79"/>
      <c r="E250" s="76"/>
      <c r="F250" s="77" t="s">
        <v>224</v>
      </c>
      <c r="G250" s="78">
        <f t="shared" si="4"/>
        <v>114.273934</v>
      </c>
      <c r="H250" s="78">
        <v>602.487395</v>
      </c>
      <c r="I250" s="78">
        <v>-472.404117</v>
      </c>
      <c r="J250" s="78">
        <v>35.391468</v>
      </c>
      <c r="K250" s="78">
        <v>-51.200812</v>
      </c>
    </row>
    <row r="251" customHeight="1" spans="1:11">
      <c r="A251" s="73">
        <v>208</v>
      </c>
      <c r="B251" s="73" t="s">
        <v>39</v>
      </c>
      <c r="C251" s="74" t="s">
        <v>20</v>
      </c>
      <c r="D251" s="79"/>
      <c r="E251" s="76"/>
      <c r="F251" s="77" t="s">
        <v>225</v>
      </c>
      <c r="G251" s="78">
        <f t="shared" si="4"/>
        <v>351.754493</v>
      </c>
      <c r="H251" s="78">
        <v>347.936466</v>
      </c>
      <c r="I251" s="78">
        <v>-119.090993</v>
      </c>
      <c r="J251" s="78">
        <v>256.142171</v>
      </c>
      <c r="K251" s="78">
        <v>-133.233151</v>
      </c>
    </row>
    <row r="252" customHeight="1" spans="1:11">
      <c r="A252" s="73">
        <v>208</v>
      </c>
      <c r="B252" s="73" t="s">
        <v>39</v>
      </c>
      <c r="C252" s="74" t="s">
        <v>39</v>
      </c>
      <c r="D252" s="79"/>
      <c r="E252" s="76"/>
      <c r="F252" s="77" t="s">
        <v>226</v>
      </c>
      <c r="G252" s="78">
        <f t="shared" si="4"/>
        <v>2379.497754</v>
      </c>
      <c r="H252" s="78">
        <v>2602.52952</v>
      </c>
      <c r="I252" s="78">
        <v>-264.413933</v>
      </c>
      <c r="J252" s="78">
        <v>47.813063</v>
      </c>
      <c r="K252" s="78">
        <v>-6.430896</v>
      </c>
    </row>
    <row r="253" customHeight="1" spans="1:11">
      <c r="A253" s="73">
        <v>208</v>
      </c>
      <c r="B253" s="73" t="s">
        <v>39</v>
      </c>
      <c r="C253" s="74" t="s">
        <v>46</v>
      </c>
      <c r="D253" s="79"/>
      <c r="E253" s="76"/>
      <c r="F253" s="77" t="s">
        <v>227</v>
      </c>
      <c r="G253" s="78">
        <f t="shared" si="4"/>
        <v>1634.618511</v>
      </c>
      <c r="H253" s="78">
        <v>2257.488737</v>
      </c>
      <c r="I253" s="78">
        <v>-637.406062</v>
      </c>
      <c r="J253" s="78">
        <v>17.5588</v>
      </c>
      <c r="K253" s="78">
        <v>-3.022964</v>
      </c>
    </row>
    <row r="254" customHeight="1" spans="1:11">
      <c r="A254" s="73">
        <v>208</v>
      </c>
      <c r="B254" s="74" t="s">
        <v>46</v>
      </c>
      <c r="C254" s="74"/>
      <c r="D254" s="79"/>
      <c r="E254" s="80" t="s">
        <v>228</v>
      </c>
      <c r="F254" s="77"/>
      <c r="G254" s="78">
        <f t="shared" si="4"/>
        <v>-45</v>
      </c>
      <c r="H254" s="78">
        <v>0</v>
      </c>
      <c r="I254" s="78">
        <v>0</v>
      </c>
      <c r="J254" s="78">
        <v>0</v>
      </c>
      <c r="K254" s="78">
        <v>-45</v>
      </c>
    </row>
    <row r="255" customHeight="1" spans="1:11">
      <c r="A255" s="73">
        <v>208</v>
      </c>
      <c r="B255" s="73" t="s">
        <v>46</v>
      </c>
      <c r="C255" s="74" t="s">
        <v>24</v>
      </c>
      <c r="D255" s="79"/>
      <c r="E255" s="76"/>
      <c r="F255" s="77" t="s">
        <v>229</v>
      </c>
      <c r="G255" s="78">
        <f t="shared" si="4"/>
        <v>-45</v>
      </c>
      <c r="H255" s="78">
        <v>0</v>
      </c>
      <c r="I255" s="78">
        <v>0</v>
      </c>
      <c r="J255" s="78">
        <v>0</v>
      </c>
      <c r="K255" s="78">
        <v>-45</v>
      </c>
    </row>
    <row r="256" customHeight="1" spans="1:11">
      <c r="A256" s="73">
        <v>208</v>
      </c>
      <c r="B256" s="74" t="s">
        <v>42</v>
      </c>
      <c r="C256" s="74"/>
      <c r="D256" s="79"/>
      <c r="E256" s="80" t="s">
        <v>230</v>
      </c>
      <c r="F256" s="77"/>
      <c r="G256" s="78">
        <f t="shared" si="4"/>
        <v>849.65499</v>
      </c>
      <c r="H256" s="78">
        <v>0</v>
      </c>
      <c r="I256" s="78">
        <v>-27.64501</v>
      </c>
      <c r="J256" s="78">
        <v>877.3</v>
      </c>
      <c r="K256" s="78">
        <v>0</v>
      </c>
    </row>
    <row r="257" customHeight="1" spans="1:11">
      <c r="A257" s="73">
        <v>208</v>
      </c>
      <c r="B257" s="73" t="s">
        <v>42</v>
      </c>
      <c r="C257" s="74" t="s">
        <v>24</v>
      </c>
      <c r="D257" s="79"/>
      <c r="E257" s="76"/>
      <c r="F257" s="77" t="s">
        <v>231</v>
      </c>
      <c r="G257" s="78">
        <f t="shared" si="4"/>
        <v>849.65499</v>
      </c>
      <c r="H257" s="78">
        <v>0</v>
      </c>
      <c r="I257" s="78">
        <v>-27.64501</v>
      </c>
      <c r="J257" s="78">
        <v>877.3</v>
      </c>
      <c r="K257" s="78">
        <v>0</v>
      </c>
    </row>
    <row r="258" customHeight="1" spans="1:11">
      <c r="A258" s="73">
        <v>208</v>
      </c>
      <c r="B258" s="74" t="s">
        <v>22</v>
      </c>
      <c r="C258" s="74"/>
      <c r="D258" s="79"/>
      <c r="E258" s="80" t="s">
        <v>232</v>
      </c>
      <c r="F258" s="77"/>
      <c r="G258" s="78">
        <f t="shared" si="4"/>
        <v>672.633107</v>
      </c>
      <c r="H258" s="78">
        <v>756.955618</v>
      </c>
      <c r="I258" s="78">
        <v>-139.511049</v>
      </c>
      <c r="J258" s="78">
        <v>140.818504</v>
      </c>
      <c r="K258" s="78">
        <v>-85.629966</v>
      </c>
    </row>
    <row r="259" customHeight="1" spans="1:11">
      <c r="A259" s="73">
        <v>208</v>
      </c>
      <c r="B259" s="73" t="s">
        <v>22</v>
      </c>
      <c r="C259" s="74" t="s">
        <v>17</v>
      </c>
      <c r="D259" s="79"/>
      <c r="E259" s="76"/>
      <c r="F259" s="77" t="s">
        <v>233</v>
      </c>
      <c r="G259" s="78">
        <f t="shared" si="4"/>
        <v>747.910198</v>
      </c>
      <c r="H259" s="78">
        <v>749.001418</v>
      </c>
      <c r="I259" s="78">
        <v>-6.91592</v>
      </c>
      <c r="J259" s="78">
        <v>6.8829</v>
      </c>
      <c r="K259" s="78">
        <v>-1.0582</v>
      </c>
    </row>
    <row r="260" customHeight="1" spans="1:11">
      <c r="A260" s="73">
        <v>208</v>
      </c>
      <c r="B260" s="73" t="s">
        <v>22</v>
      </c>
      <c r="C260" s="74" t="s">
        <v>20</v>
      </c>
      <c r="D260" s="79"/>
      <c r="E260" s="76"/>
      <c r="F260" s="77" t="s">
        <v>234</v>
      </c>
      <c r="G260" s="78">
        <f t="shared" si="4"/>
        <v>7.8882</v>
      </c>
      <c r="H260" s="78">
        <v>7.8882</v>
      </c>
      <c r="I260" s="78">
        <v>0</v>
      </c>
      <c r="J260" s="78">
        <v>0</v>
      </c>
      <c r="K260" s="78">
        <v>0</v>
      </c>
    </row>
    <row r="261" customHeight="1" spans="1:11">
      <c r="A261" s="73">
        <v>208</v>
      </c>
      <c r="B261" s="73" t="s">
        <v>22</v>
      </c>
      <c r="C261" s="74" t="s">
        <v>39</v>
      </c>
      <c r="D261" s="79"/>
      <c r="E261" s="76"/>
      <c r="F261" s="77" t="s">
        <v>235</v>
      </c>
      <c r="G261" s="78">
        <f t="shared" si="4"/>
        <v>8.550399</v>
      </c>
      <c r="H261" s="78">
        <v>0</v>
      </c>
      <c r="I261" s="78">
        <v>-49.83271</v>
      </c>
      <c r="J261" s="78">
        <v>80.135604</v>
      </c>
      <c r="K261" s="78">
        <v>-21.752495</v>
      </c>
    </row>
    <row r="262" customHeight="1" spans="1:11">
      <c r="A262" s="73">
        <v>208</v>
      </c>
      <c r="B262" s="73" t="s">
        <v>22</v>
      </c>
      <c r="C262" s="74" t="s">
        <v>24</v>
      </c>
      <c r="D262" s="79"/>
      <c r="E262" s="76"/>
      <c r="F262" s="77" t="s">
        <v>236</v>
      </c>
      <c r="G262" s="78">
        <f t="shared" si="4"/>
        <v>-91.71569</v>
      </c>
      <c r="H262" s="78">
        <v>0.066</v>
      </c>
      <c r="I262" s="78">
        <v>-82.762419</v>
      </c>
      <c r="J262" s="78">
        <v>53.8</v>
      </c>
      <c r="K262" s="78">
        <v>-62.819271</v>
      </c>
    </row>
    <row r="263" customHeight="1" spans="1:11">
      <c r="A263" s="73">
        <v>208</v>
      </c>
      <c r="B263" s="74" t="s">
        <v>53</v>
      </c>
      <c r="C263" s="74"/>
      <c r="D263" s="79"/>
      <c r="E263" s="80" t="s">
        <v>237</v>
      </c>
      <c r="F263" s="77"/>
      <c r="G263" s="78">
        <f t="shared" ref="G263:G326" si="5">H263+I263+J263+K263</f>
        <v>-458.336762</v>
      </c>
      <c r="H263" s="78">
        <v>0</v>
      </c>
      <c r="I263" s="78">
        <v>-450.093426</v>
      </c>
      <c r="J263" s="78">
        <v>9.756664</v>
      </c>
      <c r="K263" s="78">
        <v>-18</v>
      </c>
    </row>
    <row r="264" customHeight="1" spans="1:11">
      <c r="A264" s="73">
        <v>208</v>
      </c>
      <c r="B264" s="73" t="s">
        <v>53</v>
      </c>
      <c r="C264" s="74" t="s">
        <v>17</v>
      </c>
      <c r="D264" s="79"/>
      <c r="E264" s="76"/>
      <c r="F264" s="77" t="s">
        <v>238</v>
      </c>
      <c r="G264" s="78">
        <f t="shared" si="5"/>
        <v>-453.431896</v>
      </c>
      <c r="H264" s="78">
        <v>0</v>
      </c>
      <c r="I264" s="78">
        <v>-443.431896</v>
      </c>
      <c r="J264" s="78">
        <v>0</v>
      </c>
      <c r="K264" s="78">
        <v>-10</v>
      </c>
    </row>
    <row r="265" customHeight="1" spans="1:11">
      <c r="A265" s="73">
        <v>208</v>
      </c>
      <c r="B265" s="73" t="s">
        <v>53</v>
      </c>
      <c r="C265" s="74" t="s">
        <v>20</v>
      </c>
      <c r="D265" s="79"/>
      <c r="E265" s="76"/>
      <c r="F265" s="77" t="s">
        <v>239</v>
      </c>
      <c r="G265" s="78">
        <f t="shared" si="5"/>
        <v>-1.30433</v>
      </c>
      <c r="H265" s="78">
        <v>0</v>
      </c>
      <c r="I265" s="78">
        <v>-1.30433</v>
      </c>
      <c r="J265" s="78">
        <v>0</v>
      </c>
      <c r="K265" s="78">
        <v>0</v>
      </c>
    </row>
    <row r="266" customHeight="1" spans="1:11">
      <c r="A266" s="73">
        <v>208</v>
      </c>
      <c r="B266" s="73" t="s">
        <v>53</v>
      </c>
      <c r="C266" s="74" t="s">
        <v>28</v>
      </c>
      <c r="D266" s="79"/>
      <c r="E266" s="76"/>
      <c r="F266" s="77" t="s">
        <v>240</v>
      </c>
      <c r="G266" s="78">
        <f t="shared" si="5"/>
        <v>1.754405</v>
      </c>
      <c r="H266" s="78">
        <v>0</v>
      </c>
      <c r="I266" s="78">
        <v>0</v>
      </c>
      <c r="J266" s="78">
        <v>1.754405</v>
      </c>
      <c r="K266" s="78">
        <v>0</v>
      </c>
    </row>
    <row r="267" customHeight="1" spans="1:11">
      <c r="A267" s="73">
        <v>208</v>
      </c>
      <c r="B267" s="73" t="s">
        <v>53</v>
      </c>
      <c r="C267" s="74" t="s">
        <v>39</v>
      </c>
      <c r="D267" s="79"/>
      <c r="E267" s="76"/>
      <c r="F267" s="77" t="s">
        <v>241</v>
      </c>
      <c r="G267" s="78">
        <f t="shared" si="5"/>
        <v>-1.354941</v>
      </c>
      <c r="H267" s="78">
        <v>0</v>
      </c>
      <c r="I267" s="78">
        <v>-1.3572</v>
      </c>
      <c r="J267" s="78">
        <v>8.002259</v>
      </c>
      <c r="K267" s="78">
        <v>-8</v>
      </c>
    </row>
    <row r="268" customHeight="1" spans="1:11">
      <c r="A268" s="73">
        <v>208</v>
      </c>
      <c r="B268" s="73" t="s">
        <v>53</v>
      </c>
      <c r="C268" s="74" t="s">
        <v>24</v>
      </c>
      <c r="D268" s="79"/>
      <c r="E268" s="80"/>
      <c r="F268" s="77" t="s">
        <v>242</v>
      </c>
      <c r="G268" s="78">
        <f t="shared" si="5"/>
        <v>-4</v>
      </c>
      <c r="H268" s="78">
        <v>0</v>
      </c>
      <c r="I268" s="78">
        <v>-4</v>
      </c>
      <c r="J268" s="78">
        <v>0</v>
      </c>
      <c r="K268" s="78">
        <v>0</v>
      </c>
    </row>
    <row r="269" customHeight="1" spans="1:11">
      <c r="A269" s="73">
        <v>208</v>
      </c>
      <c r="B269" s="74" t="s">
        <v>139</v>
      </c>
      <c r="C269" s="74"/>
      <c r="D269" s="79"/>
      <c r="E269" s="80" t="s">
        <v>243</v>
      </c>
      <c r="F269" s="77"/>
      <c r="G269" s="78">
        <f t="shared" si="5"/>
        <v>-1299.428813</v>
      </c>
      <c r="H269" s="78">
        <v>583.12</v>
      </c>
      <c r="I269" s="78">
        <v>-1834.822631</v>
      </c>
      <c r="J269" s="78">
        <v>1006.0112</v>
      </c>
      <c r="K269" s="78">
        <v>-1053.737382</v>
      </c>
    </row>
    <row r="270" customHeight="1" spans="1:11">
      <c r="A270" s="73">
        <v>208</v>
      </c>
      <c r="B270" s="73" t="s">
        <v>139</v>
      </c>
      <c r="C270" s="74" t="s">
        <v>17</v>
      </c>
      <c r="D270" s="79"/>
      <c r="E270" s="76"/>
      <c r="F270" s="77" t="s">
        <v>244</v>
      </c>
      <c r="G270" s="78">
        <f t="shared" si="5"/>
        <v>-136</v>
      </c>
      <c r="H270" s="78">
        <v>0</v>
      </c>
      <c r="I270" s="78">
        <v>-136</v>
      </c>
      <c r="J270" s="78">
        <v>3.8581</v>
      </c>
      <c r="K270" s="78">
        <v>-3.8581</v>
      </c>
    </row>
    <row r="271" customHeight="1" spans="1:11">
      <c r="A271" s="73">
        <v>208</v>
      </c>
      <c r="B271" s="73" t="s">
        <v>139</v>
      </c>
      <c r="C271" s="74" t="s">
        <v>20</v>
      </c>
      <c r="D271" s="79"/>
      <c r="E271" s="76"/>
      <c r="F271" s="77" t="s">
        <v>245</v>
      </c>
      <c r="G271" s="78">
        <f t="shared" si="5"/>
        <v>-717.405613</v>
      </c>
      <c r="H271" s="78">
        <v>0</v>
      </c>
      <c r="I271" s="78">
        <v>-674.786531</v>
      </c>
      <c r="J271" s="78">
        <v>771.2192</v>
      </c>
      <c r="K271" s="78">
        <v>-813.838282</v>
      </c>
    </row>
    <row r="272" customHeight="1" spans="1:11">
      <c r="A272" s="73">
        <v>208</v>
      </c>
      <c r="B272" s="73" t="s">
        <v>139</v>
      </c>
      <c r="C272" s="74" t="s">
        <v>34</v>
      </c>
      <c r="D272" s="79"/>
      <c r="E272" s="76"/>
      <c r="F272" s="77" t="s">
        <v>246</v>
      </c>
      <c r="G272" s="78">
        <f t="shared" si="5"/>
        <v>24.705</v>
      </c>
      <c r="H272" s="78">
        <v>76.12</v>
      </c>
      <c r="I272" s="78">
        <v>-26.415</v>
      </c>
      <c r="J272" s="78">
        <v>16.891</v>
      </c>
      <c r="K272" s="78">
        <v>-41.891</v>
      </c>
    </row>
    <row r="273" customHeight="1" spans="1:11">
      <c r="A273" s="73">
        <v>208</v>
      </c>
      <c r="B273" s="73" t="s">
        <v>139</v>
      </c>
      <c r="C273" s="74" t="s">
        <v>39</v>
      </c>
      <c r="D273" s="79"/>
      <c r="E273" s="76"/>
      <c r="F273" s="77" t="s">
        <v>247</v>
      </c>
      <c r="G273" s="78">
        <f t="shared" si="5"/>
        <v>-80</v>
      </c>
      <c r="H273" s="78">
        <v>0</v>
      </c>
      <c r="I273" s="78">
        <v>-80</v>
      </c>
      <c r="J273" s="78">
        <v>0</v>
      </c>
      <c r="K273" s="78">
        <v>0</v>
      </c>
    </row>
    <row r="274" customHeight="1" spans="1:11">
      <c r="A274" s="73">
        <v>208</v>
      </c>
      <c r="B274" s="73" t="s">
        <v>139</v>
      </c>
      <c r="C274" s="74" t="s">
        <v>46</v>
      </c>
      <c r="D274" s="79"/>
      <c r="E274" s="76"/>
      <c r="F274" s="77" t="s">
        <v>248</v>
      </c>
      <c r="G274" s="78">
        <f t="shared" si="5"/>
        <v>-390.7282</v>
      </c>
      <c r="H274" s="78">
        <v>507</v>
      </c>
      <c r="I274" s="78">
        <v>-917.6211</v>
      </c>
      <c r="J274" s="78">
        <v>214.0429</v>
      </c>
      <c r="K274" s="78">
        <v>-194.15</v>
      </c>
    </row>
    <row r="275" customHeight="1" spans="1:11">
      <c r="A275" s="73">
        <v>208</v>
      </c>
      <c r="B275" s="74" t="s">
        <v>55</v>
      </c>
      <c r="C275" s="74"/>
      <c r="D275" s="79"/>
      <c r="E275" s="80" t="s">
        <v>249</v>
      </c>
      <c r="F275" s="77"/>
      <c r="G275" s="78">
        <f t="shared" si="5"/>
        <v>-150.583868</v>
      </c>
      <c r="H275" s="78">
        <v>3.878176</v>
      </c>
      <c r="I275" s="78">
        <v>-158.178404</v>
      </c>
      <c r="J275" s="78">
        <v>3.71636</v>
      </c>
      <c r="K275" s="78">
        <v>0</v>
      </c>
    </row>
    <row r="276" customHeight="1" spans="1:11">
      <c r="A276" s="73">
        <v>208</v>
      </c>
      <c r="B276" s="73" t="s">
        <v>55</v>
      </c>
      <c r="C276" s="74" t="s">
        <v>17</v>
      </c>
      <c r="D276" s="79"/>
      <c r="E276" s="80"/>
      <c r="F276" s="77" t="s">
        <v>19</v>
      </c>
      <c r="G276" s="78">
        <f t="shared" si="5"/>
        <v>-0.888424</v>
      </c>
      <c r="H276" s="78">
        <v>0.011576</v>
      </c>
      <c r="I276" s="78">
        <v>-0.9</v>
      </c>
      <c r="J276" s="78">
        <v>0</v>
      </c>
      <c r="K276" s="78">
        <v>0</v>
      </c>
    </row>
    <row r="277" customHeight="1" spans="1:11">
      <c r="A277" s="73">
        <v>208</v>
      </c>
      <c r="B277" s="73" t="s">
        <v>55</v>
      </c>
      <c r="C277" s="74" t="s">
        <v>20</v>
      </c>
      <c r="D277" s="79"/>
      <c r="E277" s="76"/>
      <c r="F277" s="77" t="s">
        <v>21</v>
      </c>
      <c r="G277" s="78">
        <f t="shared" si="5"/>
        <v>-9.6174</v>
      </c>
      <c r="H277" s="78">
        <v>0</v>
      </c>
      <c r="I277" s="78">
        <v>-9.6174</v>
      </c>
      <c r="J277" s="78">
        <v>0</v>
      </c>
      <c r="K277" s="78">
        <v>0</v>
      </c>
    </row>
    <row r="278" customHeight="1" spans="1:11">
      <c r="A278" s="73">
        <v>208</v>
      </c>
      <c r="B278" s="73" t="s">
        <v>55</v>
      </c>
      <c r="C278" s="74" t="s">
        <v>39</v>
      </c>
      <c r="D278" s="79"/>
      <c r="E278" s="76"/>
      <c r="F278" s="77" t="s">
        <v>250</v>
      </c>
      <c r="G278" s="78">
        <f t="shared" si="5"/>
        <v>-34.92058</v>
      </c>
      <c r="H278" s="78">
        <v>0</v>
      </c>
      <c r="I278" s="78">
        <v>-34.92058</v>
      </c>
      <c r="J278" s="78">
        <v>0</v>
      </c>
      <c r="K278" s="78">
        <v>0</v>
      </c>
    </row>
    <row r="279" customHeight="1" spans="1:11">
      <c r="A279" s="73">
        <v>208</v>
      </c>
      <c r="B279" s="73" t="s">
        <v>55</v>
      </c>
      <c r="C279" s="74" t="s">
        <v>24</v>
      </c>
      <c r="D279" s="79"/>
      <c r="E279" s="76"/>
      <c r="F279" s="77" t="s">
        <v>251</v>
      </c>
      <c r="G279" s="78">
        <f t="shared" si="5"/>
        <v>-107.240064</v>
      </c>
      <c r="H279" s="78">
        <v>3.8666</v>
      </c>
      <c r="I279" s="78">
        <v>-112.740424</v>
      </c>
      <c r="J279" s="78">
        <v>3.71636</v>
      </c>
      <c r="K279" s="78">
        <v>-2.0826</v>
      </c>
    </row>
    <row r="280" customHeight="1" spans="1:11">
      <c r="A280" s="73">
        <v>208</v>
      </c>
      <c r="B280" s="74" t="s">
        <v>112</v>
      </c>
      <c r="C280" s="74"/>
      <c r="D280" s="79"/>
      <c r="E280" s="80" t="s">
        <v>252</v>
      </c>
      <c r="F280" s="77"/>
      <c r="G280" s="78">
        <f t="shared" si="5"/>
        <v>10.049786</v>
      </c>
      <c r="H280" s="78">
        <v>10.049786</v>
      </c>
      <c r="I280" s="78">
        <v>0</v>
      </c>
      <c r="J280" s="78">
        <v>1.8</v>
      </c>
      <c r="K280" s="78">
        <v>-1.8</v>
      </c>
    </row>
    <row r="281" customHeight="1" spans="1:11">
      <c r="A281" s="73">
        <v>208</v>
      </c>
      <c r="B281" s="73" t="s">
        <v>112</v>
      </c>
      <c r="C281" s="74" t="s">
        <v>17</v>
      </c>
      <c r="D281" s="79"/>
      <c r="E281" s="76"/>
      <c r="F281" s="77" t="s">
        <v>19</v>
      </c>
      <c r="G281" s="78">
        <f t="shared" si="5"/>
        <v>10.049786</v>
      </c>
      <c r="H281" s="78">
        <v>10.049786</v>
      </c>
      <c r="I281" s="78">
        <v>0</v>
      </c>
      <c r="J281" s="78">
        <v>0</v>
      </c>
      <c r="K281" s="78">
        <v>0</v>
      </c>
    </row>
    <row r="282" customHeight="1" spans="1:11">
      <c r="A282" s="73">
        <v>208</v>
      </c>
      <c r="B282" s="73" t="s">
        <v>112</v>
      </c>
      <c r="C282" s="74" t="s">
        <v>24</v>
      </c>
      <c r="D282" s="79"/>
      <c r="E282" s="76"/>
      <c r="F282" s="77" t="s">
        <v>253</v>
      </c>
      <c r="G282" s="78">
        <f t="shared" si="5"/>
        <v>0</v>
      </c>
      <c r="H282" s="78">
        <v>0</v>
      </c>
      <c r="I282" s="78">
        <v>0</v>
      </c>
      <c r="J282" s="78">
        <v>1.8</v>
      </c>
      <c r="K282" s="78">
        <v>-1.8</v>
      </c>
    </row>
    <row r="283" customHeight="1" spans="1:11">
      <c r="A283" s="73">
        <v>208</v>
      </c>
      <c r="B283" s="74" t="s">
        <v>123</v>
      </c>
      <c r="C283" s="74"/>
      <c r="D283" s="79"/>
      <c r="E283" s="80" t="s">
        <v>254</v>
      </c>
      <c r="F283" s="77"/>
      <c r="G283" s="78">
        <f t="shared" si="5"/>
        <v>-192</v>
      </c>
      <c r="H283" s="78">
        <v>0</v>
      </c>
      <c r="I283" s="78">
        <v>-192</v>
      </c>
      <c r="J283" s="78">
        <v>0</v>
      </c>
      <c r="K283" s="78">
        <v>0</v>
      </c>
    </row>
    <row r="284" customHeight="1" spans="1:11">
      <c r="A284" s="73">
        <v>208</v>
      </c>
      <c r="B284" s="73" t="s">
        <v>123</v>
      </c>
      <c r="C284" s="74" t="s">
        <v>17</v>
      </c>
      <c r="D284" s="79"/>
      <c r="E284" s="76"/>
      <c r="F284" s="77" t="s">
        <v>255</v>
      </c>
      <c r="G284" s="78">
        <f t="shared" si="5"/>
        <v>-85</v>
      </c>
      <c r="H284" s="78">
        <v>0</v>
      </c>
      <c r="I284" s="78">
        <v>-85</v>
      </c>
      <c r="J284" s="78">
        <v>0</v>
      </c>
      <c r="K284" s="78">
        <v>0</v>
      </c>
    </row>
    <row r="285" customHeight="1" spans="1:11">
      <c r="A285" s="73">
        <v>208</v>
      </c>
      <c r="B285" s="73" t="s">
        <v>123</v>
      </c>
      <c r="C285" s="74" t="s">
        <v>20</v>
      </c>
      <c r="D285" s="79"/>
      <c r="E285" s="76"/>
      <c r="F285" s="77" t="s">
        <v>256</v>
      </c>
      <c r="G285" s="78">
        <f t="shared" si="5"/>
        <v>-107</v>
      </c>
      <c r="H285" s="78">
        <v>0</v>
      </c>
      <c r="I285" s="78">
        <v>-107</v>
      </c>
      <c r="J285" s="78">
        <v>0</v>
      </c>
      <c r="K285" s="78">
        <v>0</v>
      </c>
    </row>
    <row r="286" customHeight="1" spans="1:11">
      <c r="A286" s="73">
        <v>208</v>
      </c>
      <c r="B286" s="74" t="s">
        <v>125</v>
      </c>
      <c r="C286" s="74"/>
      <c r="D286" s="79"/>
      <c r="E286" s="80" t="s">
        <v>257</v>
      </c>
      <c r="F286" s="77"/>
      <c r="G286" s="78">
        <f t="shared" si="5"/>
        <v>-175.1286</v>
      </c>
      <c r="H286" s="78">
        <v>35.3</v>
      </c>
      <c r="I286" s="78">
        <v>-210.4286</v>
      </c>
      <c r="J286" s="78">
        <v>0</v>
      </c>
      <c r="K286" s="78">
        <v>0</v>
      </c>
    </row>
    <row r="287" customHeight="1" spans="1:11">
      <c r="A287" s="73">
        <v>208</v>
      </c>
      <c r="B287" s="73" t="s">
        <v>125</v>
      </c>
      <c r="C287" s="74" t="s">
        <v>17</v>
      </c>
      <c r="D287" s="79"/>
      <c r="E287" s="76"/>
      <c r="F287" s="77" t="s">
        <v>258</v>
      </c>
      <c r="G287" s="78">
        <f t="shared" si="5"/>
        <v>-1.1286</v>
      </c>
      <c r="H287" s="78">
        <v>0</v>
      </c>
      <c r="I287" s="78">
        <v>-1.1286</v>
      </c>
      <c r="J287" s="78">
        <v>0</v>
      </c>
      <c r="K287" s="78">
        <v>0</v>
      </c>
    </row>
    <row r="288" customHeight="1" spans="1:11">
      <c r="A288" s="73">
        <v>208</v>
      </c>
      <c r="B288" s="73" t="s">
        <v>125</v>
      </c>
      <c r="C288" s="74" t="s">
        <v>20</v>
      </c>
      <c r="D288" s="79"/>
      <c r="E288" s="76"/>
      <c r="F288" s="77" t="s">
        <v>259</v>
      </c>
      <c r="G288" s="78">
        <f t="shared" si="5"/>
        <v>-174</v>
      </c>
      <c r="H288" s="78">
        <v>35.3</v>
      </c>
      <c r="I288" s="78">
        <v>-209.3</v>
      </c>
      <c r="J288" s="78">
        <v>0</v>
      </c>
      <c r="K288" s="78">
        <v>0</v>
      </c>
    </row>
    <row r="289" customHeight="1" spans="1:11">
      <c r="A289" s="73">
        <v>208</v>
      </c>
      <c r="B289" s="74" t="s">
        <v>127</v>
      </c>
      <c r="C289" s="74"/>
      <c r="D289" s="79"/>
      <c r="E289" s="80" t="s">
        <v>260</v>
      </c>
      <c r="F289" s="77"/>
      <c r="G289" s="78">
        <f t="shared" si="5"/>
        <v>-45.3</v>
      </c>
      <c r="H289" s="78">
        <v>0</v>
      </c>
      <c r="I289" s="78">
        <v>-45.3</v>
      </c>
      <c r="J289" s="78">
        <v>33.0252</v>
      </c>
      <c r="K289" s="78">
        <v>-33.0252</v>
      </c>
    </row>
    <row r="290" customHeight="1" spans="1:11">
      <c r="A290" s="73">
        <v>208</v>
      </c>
      <c r="B290" s="73" t="s">
        <v>127</v>
      </c>
      <c r="C290" s="74" t="s">
        <v>17</v>
      </c>
      <c r="D290" s="79"/>
      <c r="E290" s="76"/>
      <c r="F290" s="77" t="s">
        <v>261</v>
      </c>
      <c r="G290" s="78">
        <f t="shared" si="5"/>
        <v>-45.3</v>
      </c>
      <c r="H290" s="78">
        <v>0</v>
      </c>
      <c r="I290" s="78">
        <v>-45.3</v>
      </c>
      <c r="J290" s="78">
        <v>33.0252</v>
      </c>
      <c r="K290" s="78">
        <v>-33.0252</v>
      </c>
    </row>
    <row r="291" customHeight="1" spans="1:11">
      <c r="A291" s="73">
        <v>208</v>
      </c>
      <c r="B291" s="74" t="s">
        <v>68</v>
      </c>
      <c r="C291" s="74"/>
      <c r="D291" s="79"/>
      <c r="E291" s="80" t="s">
        <v>262</v>
      </c>
      <c r="F291" s="77"/>
      <c r="G291" s="78">
        <f t="shared" si="5"/>
        <v>21.16</v>
      </c>
      <c r="H291" s="78">
        <v>0</v>
      </c>
      <c r="I291" s="78">
        <v>-3.84</v>
      </c>
      <c r="J291" s="78">
        <v>30.48</v>
      </c>
      <c r="K291" s="78">
        <v>-5.48</v>
      </c>
    </row>
    <row r="292" customHeight="1" spans="1:11">
      <c r="A292" s="73">
        <v>208</v>
      </c>
      <c r="B292" s="73" t="s">
        <v>68</v>
      </c>
      <c r="C292" s="74" t="s">
        <v>17</v>
      </c>
      <c r="D292" s="79"/>
      <c r="E292" s="76"/>
      <c r="F292" s="77" t="s">
        <v>263</v>
      </c>
      <c r="G292" s="78">
        <f t="shared" si="5"/>
        <v>21.16</v>
      </c>
      <c r="H292" s="78">
        <v>0</v>
      </c>
      <c r="I292" s="78">
        <v>-3.84</v>
      </c>
      <c r="J292" s="78">
        <v>30.48</v>
      </c>
      <c r="K292" s="78">
        <v>-5.48</v>
      </c>
    </row>
    <row r="293" customHeight="1" spans="1:11">
      <c r="A293" s="73">
        <v>208</v>
      </c>
      <c r="B293" s="74" t="s">
        <v>77</v>
      </c>
      <c r="C293" s="74"/>
      <c r="D293" s="79"/>
      <c r="E293" s="80" t="s">
        <v>264</v>
      </c>
      <c r="F293" s="77"/>
      <c r="G293" s="78">
        <f t="shared" si="5"/>
        <v>59.998621</v>
      </c>
      <c r="H293" s="78">
        <v>101.002504</v>
      </c>
      <c r="I293" s="78">
        <v>-54.750031</v>
      </c>
      <c r="J293" s="78">
        <v>35.414972</v>
      </c>
      <c r="K293" s="78">
        <v>-21.668824</v>
      </c>
    </row>
    <row r="294" customHeight="1" spans="1:11">
      <c r="A294" s="73">
        <v>208</v>
      </c>
      <c r="B294" s="73" t="s">
        <v>77</v>
      </c>
      <c r="C294" s="74" t="s">
        <v>17</v>
      </c>
      <c r="D294" s="79"/>
      <c r="E294" s="76"/>
      <c r="F294" s="77" t="s">
        <v>19</v>
      </c>
      <c r="G294" s="78">
        <f t="shared" si="5"/>
        <v>0.15</v>
      </c>
      <c r="H294" s="78">
        <v>0.15</v>
      </c>
      <c r="I294" s="78">
        <v>0</v>
      </c>
      <c r="J294" s="78">
        <v>0</v>
      </c>
      <c r="K294" s="78">
        <v>0</v>
      </c>
    </row>
    <row r="295" customHeight="1" spans="1:11">
      <c r="A295" s="73">
        <v>208</v>
      </c>
      <c r="B295" s="73" t="s">
        <v>77</v>
      </c>
      <c r="C295" s="74" t="s">
        <v>34</v>
      </c>
      <c r="D295" s="79"/>
      <c r="E295" s="76"/>
      <c r="F295" s="77" t="s">
        <v>265</v>
      </c>
      <c r="G295" s="78">
        <f t="shared" si="5"/>
        <v>-25.34658</v>
      </c>
      <c r="H295" s="78">
        <v>0</v>
      </c>
      <c r="I295" s="78">
        <v>-27.34658</v>
      </c>
      <c r="J295" s="78">
        <v>6</v>
      </c>
      <c r="K295" s="78">
        <v>-4</v>
      </c>
    </row>
    <row r="296" customHeight="1" spans="1:11">
      <c r="A296" s="73">
        <v>208</v>
      </c>
      <c r="B296" s="74" t="s">
        <v>77</v>
      </c>
      <c r="C296" s="74" t="s">
        <v>31</v>
      </c>
      <c r="D296" s="79"/>
      <c r="E296" s="76"/>
      <c r="F296" s="77" t="s">
        <v>32</v>
      </c>
      <c r="G296" s="78">
        <f t="shared" si="5"/>
        <v>95.663576</v>
      </c>
      <c r="H296" s="78">
        <v>100.852504</v>
      </c>
      <c r="I296" s="78">
        <v>-1.205104</v>
      </c>
      <c r="J296" s="78">
        <v>11.475</v>
      </c>
      <c r="K296" s="78">
        <v>-15.458824</v>
      </c>
    </row>
    <row r="297" customHeight="1" spans="1:11">
      <c r="A297" s="73">
        <v>208</v>
      </c>
      <c r="B297" s="73">
        <v>28</v>
      </c>
      <c r="C297" s="74" t="s">
        <v>24</v>
      </c>
      <c r="D297" s="79"/>
      <c r="E297" s="76"/>
      <c r="F297" s="77" t="s">
        <v>266</v>
      </c>
      <c r="G297" s="78">
        <f t="shared" si="5"/>
        <v>-10.468375</v>
      </c>
      <c r="H297" s="78">
        <v>0</v>
      </c>
      <c r="I297" s="78">
        <v>-26.198347</v>
      </c>
      <c r="J297" s="78">
        <v>17.939972</v>
      </c>
      <c r="K297" s="78">
        <v>-2.21</v>
      </c>
    </row>
    <row r="298" customHeight="1" spans="1:11">
      <c r="A298" s="73">
        <v>208</v>
      </c>
      <c r="B298" s="74" t="s">
        <v>24</v>
      </c>
      <c r="C298" s="74"/>
      <c r="D298" s="79"/>
      <c r="E298" s="80" t="s">
        <v>267</v>
      </c>
      <c r="F298" s="77"/>
      <c r="G298" s="78">
        <f t="shared" si="5"/>
        <v>-106.912546</v>
      </c>
      <c r="H298" s="78">
        <v>0.265</v>
      </c>
      <c r="I298" s="78">
        <v>-107.177546</v>
      </c>
      <c r="J298" s="78">
        <v>0</v>
      </c>
      <c r="K298" s="78">
        <v>0</v>
      </c>
    </row>
    <row r="299" customHeight="1" spans="1:11">
      <c r="A299" s="73">
        <v>208</v>
      </c>
      <c r="B299" s="73" t="s">
        <v>24</v>
      </c>
      <c r="C299" s="74" t="s">
        <v>24</v>
      </c>
      <c r="D299" s="79"/>
      <c r="E299" s="76"/>
      <c r="F299" s="77" t="s">
        <v>267</v>
      </c>
      <c r="G299" s="78">
        <f t="shared" si="5"/>
        <v>-106.912546</v>
      </c>
      <c r="H299" s="78">
        <v>0.265</v>
      </c>
      <c r="I299" s="78">
        <v>-107.177546</v>
      </c>
      <c r="J299" s="78">
        <v>0</v>
      </c>
      <c r="K299" s="78">
        <v>0</v>
      </c>
    </row>
    <row r="300" s="28" customFormat="1" customHeight="1" spans="1:11">
      <c r="A300" s="73">
        <v>210</v>
      </c>
      <c r="B300" s="74"/>
      <c r="C300" s="74"/>
      <c r="D300" s="75" t="s">
        <v>268</v>
      </c>
      <c r="E300" s="76"/>
      <c r="F300" s="77"/>
      <c r="G300" s="78">
        <f t="shared" si="5"/>
        <v>-44102.115607</v>
      </c>
      <c r="H300" s="78">
        <v>1777.993053</v>
      </c>
      <c r="I300" s="78">
        <v>-45411.335296</v>
      </c>
      <c r="J300" s="78">
        <v>4395.123872</v>
      </c>
      <c r="K300" s="78">
        <v>-4863.897236</v>
      </c>
    </row>
    <row r="301" customHeight="1" spans="1:11">
      <c r="A301" s="73">
        <v>210</v>
      </c>
      <c r="B301" s="74" t="s">
        <v>17</v>
      </c>
      <c r="C301" s="74"/>
      <c r="D301" s="79"/>
      <c r="E301" s="80" t="s">
        <v>269</v>
      </c>
      <c r="F301" s="77"/>
      <c r="G301" s="78">
        <f t="shared" si="5"/>
        <v>-8.71809</v>
      </c>
      <c r="H301" s="78">
        <v>117.534</v>
      </c>
      <c r="I301" s="78">
        <v>-143.82309</v>
      </c>
      <c r="J301" s="78">
        <v>52.866</v>
      </c>
      <c r="K301" s="78">
        <v>-35.295</v>
      </c>
    </row>
    <row r="302" customHeight="1" spans="1:11">
      <c r="A302" s="73">
        <v>210</v>
      </c>
      <c r="B302" s="73" t="s">
        <v>17</v>
      </c>
      <c r="C302" s="74" t="s">
        <v>17</v>
      </c>
      <c r="D302" s="79"/>
      <c r="E302" s="76"/>
      <c r="F302" s="77" t="s">
        <v>19</v>
      </c>
      <c r="G302" s="78">
        <f t="shared" si="5"/>
        <v>-15</v>
      </c>
      <c r="H302" s="78">
        <v>0</v>
      </c>
      <c r="I302" s="78">
        <v>-15</v>
      </c>
      <c r="J302" s="78">
        <v>0</v>
      </c>
      <c r="K302" s="78">
        <v>0</v>
      </c>
    </row>
    <row r="303" customHeight="1" spans="1:11">
      <c r="A303" s="73">
        <v>210</v>
      </c>
      <c r="B303" s="73" t="s">
        <v>17</v>
      </c>
      <c r="C303" s="74" t="s">
        <v>20</v>
      </c>
      <c r="D303" s="79"/>
      <c r="E303" s="76"/>
      <c r="F303" s="77" t="s">
        <v>21</v>
      </c>
      <c r="G303" s="78">
        <f t="shared" si="5"/>
        <v>37.2</v>
      </c>
      <c r="H303" s="78">
        <v>0</v>
      </c>
      <c r="I303" s="78">
        <v>0</v>
      </c>
      <c r="J303" s="78">
        <v>37.2</v>
      </c>
      <c r="K303" s="78">
        <v>0</v>
      </c>
    </row>
    <row r="304" customHeight="1" spans="1:11">
      <c r="A304" s="73">
        <v>210</v>
      </c>
      <c r="B304" s="73" t="s">
        <v>17</v>
      </c>
      <c r="C304" s="74" t="s">
        <v>24</v>
      </c>
      <c r="D304" s="79"/>
      <c r="E304" s="76"/>
      <c r="F304" s="77" t="s">
        <v>270</v>
      </c>
      <c r="G304" s="78">
        <f t="shared" si="5"/>
        <v>-30.91809</v>
      </c>
      <c r="H304" s="78">
        <v>117.534</v>
      </c>
      <c r="I304" s="78">
        <v>-128.82309</v>
      </c>
      <c r="J304" s="78">
        <v>15.666</v>
      </c>
      <c r="K304" s="78">
        <v>-35.295</v>
      </c>
    </row>
    <row r="305" customHeight="1" spans="1:11">
      <c r="A305" s="73">
        <v>210</v>
      </c>
      <c r="B305" s="74" t="s">
        <v>20</v>
      </c>
      <c r="C305" s="74"/>
      <c r="D305" s="79"/>
      <c r="E305" s="80" t="s">
        <v>271</v>
      </c>
      <c r="F305" s="77"/>
      <c r="G305" s="78">
        <f t="shared" si="5"/>
        <v>-1658.482248</v>
      </c>
      <c r="H305" s="78">
        <v>75.342227</v>
      </c>
      <c r="I305" s="78">
        <v>-1457.550295</v>
      </c>
      <c r="J305" s="78">
        <v>17.47314</v>
      </c>
      <c r="K305" s="78">
        <v>-293.74732</v>
      </c>
    </row>
    <row r="306" customHeight="1" spans="1:11">
      <c r="A306" s="73">
        <v>210</v>
      </c>
      <c r="B306" s="73" t="s">
        <v>20</v>
      </c>
      <c r="C306" s="74" t="s">
        <v>17</v>
      </c>
      <c r="D306" s="79"/>
      <c r="E306" s="76"/>
      <c r="F306" s="77" t="s">
        <v>272</v>
      </c>
      <c r="G306" s="78">
        <f t="shared" si="5"/>
        <v>-279.80758</v>
      </c>
      <c r="H306" s="78">
        <v>0</v>
      </c>
      <c r="I306" s="78">
        <v>-3.5334</v>
      </c>
      <c r="J306" s="78">
        <v>17.47314</v>
      </c>
      <c r="K306" s="78">
        <v>-293.74732</v>
      </c>
    </row>
    <row r="307" customHeight="1" spans="1:11">
      <c r="A307" s="73">
        <v>210</v>
      </c>
      <c r="B307" s="73" t="s">
        <v>20</v>
      </c>
      <c r="C307" s="74" t="s">
        <v>39</v>
      </c>
      <c r="D307" s="79"/>
      <c r="E307" s="76"/>
      <c r="F307" s="77" t="s">
        <v>273</v>
      </c>
      <c r="G307" s="78">
        <f t="shared" si="5"/>
        <v>-1222.615549</v>
      </c>
      <c r="H307" s="78">
        <v>75.342227</v>
      </c>
      <c r="I307" s="78">
        <v>-1297.957776</v>
      </c>
      <c r="J307" s="78">
        <v>0</v>
      </c>
      <c r="K307" s="78">
        <v>0</v>
      </c>
    </row>
    <row r="308" customHeight="1" spans="1:11">
      <c r="A308" s="73">
        <v>210</v>
      </c>
      <c r="B308" s="73" t="s">
        <v>20</v>
      </c>
      <c r="C308" s="74" t="s">
        <v>55</v>
      </c>
      <c r="D308" s="79"/>
      <c r="E308" s="76"/>
      <c r="F308" s="77" t="s">
        <v>274</v>
      </c>
      <c r="G308" s="78">
        <f t="shared" si="5"/>
        <v>-50.0006</v>
      </c>
      <c r="H308" s="78">
        <v>0</v>
      </c>
      <c r="I308" s="78">
        <v>-50.0006</v>
      </c>
      <c r="J308" s="78">
        <v>0</v>
      </c>
      <c r="K308" s="78">
        <v>0</v>
      </c>
    </row>
    <row r="309" customHeight="1" spans="1:11">
      <c r="A309" s="73">
        <v>210</v>
      </c>
      <c r="B309" s="73" t="s">
        <v>20</v>
      </c>
      <c r="C309" s="74" t="s">
        <v>141</v>
      </c>
      <c r="D309" s="79"/>
      <c r="E309" s="76"/>
      <c r="F309" s="77" t="s">
        <v>275</v>
      </c>
      <c r="G309" s="78">
        <f t="shared" si="5"/>
        <v>-106.058519</v>
      </c>
      <c r="H309" s="78">
        <v>0</v>
      </c>
      <c r="I309" s="78">
        <v>-106.058519</v>
      </c>
      <c r="J309" s="78">
        <v>0</v>
      </c>
      <c r="K309" s="78">
        <v>0</v>
      </c>
    </row>
    <row r="310" customHeight="1" spans="1:11">
      <c r="A310" s="73">
        <v>210</v>
      </c>
      <c r="B310" s="74" t="s">
        <v>28</v>
      </c>
      <c r="C310" s="74"/>
      <c r="D310" s="79"/>
      <c r="E310" s="80" t="s">
        <v>276</v>
      </c>
      <c r="F310" s="77"/>
      <c r="G310" s="78">
        <f t="shared" si="5"/>
        <v>-16113.167995</v>
      </c>
      <c r="H310" s="78">
        <v>540.10238</v>
      </c>
      <c r="I310" s="78">
        <v>-16446.821691</v>
      </c>
      <c r="J310" s="78">
        <v>553.718532</v>
      </c>
      <c r="K310" s="78">
        <v>-760.167216</v>
      </c>
    </row>
    <row r="311" customHeight="1" spans="1:11">
      <c r="A311" s="73">
        <v>210</v>
      </c>
      <c r="B311" s="73" t="s">
        <v>28</v>
      </c>
      <c r="C311" s="74" t="s">
        <v>20</v>
      </c>
      <c r="D311" s="79"/>
      <c r="E311" s="76"/>
      <c r="F311" s="77" t="s">
        <v>277</v>
      </c>
      <c r="G311" s="78">
        <f t="shared" si="5"/>
        <v>-17.075</v>
      </c>
      <c r="H311" s="78">
        <v>0</v>
      </c>
      <c r="I311" s="78">
        <v>-17.075</v>
      </c>
      <c r="J311" s="78">
        <v>0</v>
      </c>
      <c r="K311" s="78">
        <v>0</v>
      </c>
    </row>
    <row r="312" customHeight="1" spans="1:11">
      <c r="A312" s="73">
        <v>210</v>
      </c>
      <c r="B312" s="73" t="s">
        <v>28</v>
      </c>
      <c r="C312" s="74" t="s">
        <v>24</v>
      </c>
      <c r="D312" s="79"/>
      <c r="E312" s="80"/>
      <c r="F312" s="77" t="s">
        <v>278</v>
      </c>
      <c r="G312" s="78">
        <f t="shared" si="5"/>
        <v>-16096.092995</v>
      </c>
      <c r="H312" s="78">
        <v>540.10238</v>
      </c>
      <c r="I312" s="78">
        <v>-16429.746691</v>
      </c>
      <c r="J312" s="78">
        <v>553.718532</v>
      </c>
      <c r="K312" s="78">
        <v>-760.167216</v>
      </c>
    </row>
    <row r="313" customHeight="1" spans="1:11">
      <c r="A313" s="73">
        <v>210</v>
      </c>
      <c r="B313" s="74" t="s">
        <v>34</v>
      </c>
      <c r="C313" s="74"/>
      <c r="D313" s="79"/>
      <c r="E313" s="80" t="s">
        <v>279</v>
      </c>
      <c r="F313" s="77"/>
      <c r="G313" s="78">
        <f t="shared" si="5"/>
        <v>-3678.964896</v>
      </c>
      <c r="H313" s="78">
        <v>716.800572</v>
      </c>
      <c r="I313" s="78">
        <v>-4259.65926</v>
      </c>
      <c r="J313" s="78">
        <v>3424.2868</v>
      </c>
      <c r="K313" s="78">
        <v>-3560.393008</v>
      </c>
    </row>
    <row r="314" customHeight="1" spans="1:11">
      <c r="A314" s="73">
        <v>210</v>
      </c>
      <c r="B314" s="73" t="s">
        <v>34</v>
      </c>
      <c r="C314" s="74" t="s">
        <v>17</v>
      </c>
      <c r="D314" s="79"/>
      <c r="E314" s="76"/>
      <c r="F314" s="77" t="s">
        <v>280</v>
      </c>
      <c r="G314" s="78">
        <f t="shared" si="5"/>
        <v>-254.919725</v>
      </c>
      <c r="H314" s="78">
        <v>695.220572</v>
      </c>
      <c r="I314" s="78">
        <v>-960.140297</v>
      </c>
      <c r="J314" s="78">
        <v>10</v>
      </c>
      <c r="K314" s="78">
        <v>0</v>
      </c>
    </row>
    <row r="315" customHeight="1" spans="1:11">
      <c r="A315" s="73">
        <v>210</v>
      </c>
      <c r="B315" s="73" t="s">
        <v>34</v>
      </c>
      <c r="C315" s="74" t="s">
        <v>28</v>
      </c>
      <c r="D315" s="79"/>
      <c r="E315" s="76"/>
      <c r="F315" s="77" t="s">
        <v>281</v>
      </c>
      <c r="G315" s="78">
        <f t="shared" si="5"/>
        <v>19.63</v>
      </c>
      <c r="H315" s="78">
        <v>20.63</v>
      </c>
      <c r="I315" s="78">
        <v>-1</v>
      </c>
      <c r="J315" s="78">
        <v>0</v>
      </c>
      <c r="K315" s="78">
        <v>0</v>
      </c>
    </row>
    <row r="316" customHeight="1" spans="1:11">
      <c r="A316" s="73">
        <v>210</v>
      </c>
      <c r="B316" s="73" t="s">
        <v>34</v>
      </c>
      <c r="C316" s="74" t="s">
        <v>46</v>
      </c>
      <c r="D316" s="79"/>
      <c r="E316" s="80"/>
      <c r="F316" s="77" t="s">
        <v>282</v>
      </c>
      <c r="G316" s="78">
        <f t="shared" si="5"/>
        <v>-46.385663</v>
      </c>
      <c r="H316" s="78">
        <v>0.95</v>
      </c>
      <c r="I316" s="78">
        <v>-47.335663</v>
      </c>
      <c r="J316" s="78">
        <v>336.6277</v>
      </c>
      <c r="K316" s="78">
        <v>-336.6277</v>
      </c>
    </row>
    <row r="317" customHeight="1" spans="1:11">
      <c r="A317" s="73">
        <v>210</v>
      </c>
      <c r="B317" s="73" t="s">
        <v>34</v>
      </c>
      <c r="C317" s="74" t="s">
        <v>22</v>
      </c>
      <c r="D317" s="79"/>
      <c r="E317" s="76"/>
      <c r="F317" s="77" t="s">
        <v>283</v>
      </c>
      <c r="G317" s="78">
        <f t="shared" si="5"/>
        <v>-1529.966272</v>
      </c>
      <c r="H317" s="78">
        <v>0</v>
      </c>
      <c r="I317" s="78">
        <v>-1124.421216</v>
      </c>
      <c r="J317" s="78">
        <v>127.414054</v>
      </c>
      <c r="K317" s="78">
        <v>-532.95911</v>
      </c>
    </row>
    <row r="318" customHeight="1" spans="1:11">
      <c r="A318" s="73">
        <v>210</v>
      </c>
      <c r="B318" s="73" t="s">
        <v>34</v>
      </c>
      <c r="C318" s="74" t="s">
        <v>53</v>
      </c>
      <c r="D318" s="79"/>
      <c r="E318" s="76"/>
      <c r="F318" s="77" t="s">
        <v>284</v>
      </c>
      <c r="G318" s="78">
        <f t="shared" si="5"/>
        <v>-1473.245968</v>
      </c>
      <c r="H318" s="78">
        <v>0</v>
      </c>
      <c r="I318" s="78">
        <v>-1472.407266</v>
      </c>
      <c r="J318" s="78">
        <v>1778.297496</v>
      </c>
      <c r="K318" s="78">
        <v>-1779.136198</v>
      </c>
    </row>
    <row r="319" customHeight="1" spans="1:11">
      <c r="A319" s="73">
        <v>210</v>
      </c>
      <c r="B319" s="73" t="s">
        <v>34</v>
      </c>
      <c r="C319" s="74" t="s">
        <v>139</v>
      </c>
      <c r="D319" s="79"/>
      <c r="E319" s="76"/>
      <c r="F319" s="77" t="s">
        <v>285</v>
      </c>
      <c r="G319" s="78">
        <f t="shared" si="5"/>
        <v>-106.055</v>
      </c>
      <c r="H319" s="78">
        <v>0</v>
      </c>
      <c r="I319" s="78">
        <v>-106.055</v>
      </c>
      <c r="J319" s="78">
        <v>0</v>
      </c>
      <c r="K319" s="78">
        <v>0</v>
      </c>
    </row>
    <row r="320" customHeight="1" spans="1:11">
      <c r="A320" s="73">
        <v>210</v>
      </c>
      <c r="B320" s="73" t="s">
        <v>34</v>
      </c>
      <c r="C320" s="74" t="s">
        <v>24</v>
      </c>
      <c r="D320" s="79"/>
      <c r="E320" s="76"/>
      <c r="F320" s="77" t="s">
        <v>286</v>
      </c>
      <c r="G320" s="78">
        <f t="shared" si="5"/>
        <v>-288.022268</v>
      </c>
      <c r="H320" s="78">
        <v>0</v>
      </c>
      <c r="I320" s="78">
        <v>-548.299818</v>
      </c>
      <c r="J320" s="78">
        <v>1171.94755</v>
      </c>
      <c r="K320" s="78">
        <v>-911.67</v>
      </c>
    </row>
    <row r="321" customHeight="1" spans="1:11">
      <c r="A321" s="73">
        <v>210</v>
      </c>
      <c r="B321" s="74" t="s">
        <v>46</v>
      </c>
      <c r="C321" s="74"/>
      <c r="D321" s="79"/>
      <c r="E321" s="80" t="s">
        <v>287</v>
      </c>
      <c r="F321" s="77"/>
      <c r="G321" s="78">
        <f t="shared" si="5"/>
        <v>-110.220855</v>
      </c>
      <c r="H321" s="78">
        <v>0</v>
      </c>
      <c r="I321" s="78">
        <v>-110.220855</v>
      </c>
      <c r="J321" s="78">
        <v>5</v>
      </c>
      <c r="K321" s="78">
        <v>-5</v>
      </c>
    </row>
    <row r="322" customHeight="1" spans="1:11">
      <c r="A322" s="73">
        <v>210</v>
      </c>
      <c r="B322" s="73" t="s">
        <v>46</v>
      </c>
      <c r="C322" s="74" t="s">
        <v>17</v>
      </c>
      <c r="D322" s="79"/>
      <c r="E322" s="76"/>
      <c r="F322" s="77" t="s">
        <v>288</v>
      </c>
      <c r="G322" s="78">
        <f t="shared" si="5"/>
        <v>-110.220855</v>
      </c>
      <c r="H322" s="78">
        <v>0</v>
      </c>
      <c r="I322" s="78">
        <v>-110.220855</v>
      </c>
      <c r="J322" s="78">
        <v>5</v>
      </c>
      <c r="K322" s="78">
        <v>-5</v>
      </c>
    </row>
    <row r="323" customHeight="1" spans="1:11">
      <c r="A323" s="73">
        <v>210</v>
      </c>
      <c r="B323" s="74" t="s">
        <v>42</v>
      </c>
      <c r="C323" s="74"/>
      <c r="D323" s="79"/>
      <c r="E323" s="80" t="s">
        <v>289</v>
      </c>
      <c r="F323" s="77"/>
      <c r="G323" s="78">
        <f t="shared" si="5"/>
        <v>-120.212165</v>
      </c>
      <c r="H323" s="78">
        <v>0</v>
      </c>
      <c r="I323" s="78">
        <v>-107.870765</v>
      </c>
      <c r="J323" s="78">
        <v>18.6815</v>
      </c>
      <c r="K323" s="78">
        <v>-31.0229</v>
      </c>
    </row>
    <row r="324" customHeight="1" spans="1:11">
      <c r="A324" s="73">
        <v>210</v>
      </c>
      <c r="B324" s="73" t="s">
        <v>42</v>
      </c>
      <c r="C324" s="74" t="s">
        <v>112</v>
      </c>
      <c r="D324" s="79"/>
      <c r="E324" s="76"/>
      <c r="F324" s="77" t="s">
        <v>290</v>
      </c>
      <c r="G324" s="78">
        <f t="shared" si="5"/>
        <v>-0.621</v>
      </c>
      <c r="H324" s="78">
        <v>0</v>
      </c>
      <c r="I324" s="78">
        <v>-0.621</v>
      </c>
      <c r="J324" s="78">
        <v>0</v>
      </c>
      <c r="K324" s="78">
        <v>0</v>
      </c>
    </row>
    <row r="325" customHeight="1" spans="1:11">
      <c r="A325" s="73">
        <v>210</v>
      </c>
      <c r="B325" s="73" t="s">
        <v>42</v>
      </c>
      <c r="C325" s="74" t="s">
        <v>291</v>
      </c>
      <c r="D325" s="79"/>
      <c r="E325" s="76"/>
      <c r="F325" s="77" t="s">
        <v>292</v>
      </c>
      <c r="G325" s="78">
        <f t="shared" si="5"/>
        <v>-0.202</v>
      </c>
      <c r="H325" s="78">
        <v>0</v>
      </c>
      <c r="I325" s="78">
        <v>-0.202</v>
      </c>
      <c r="J325" s="78">
        <v>0</v>
      </c>
      <c r="K325" s="78">
        <v>0</v>
      </c>
    </row>
    <row r="326" customHeight="1" spans="1:11">
      <c r="A326" s="73">
        <v>210</v>
      </c>
      <c r="B326" s="73" t="s">
        <v>42</v>
      </c>
      <c r="C326" s="74" t="s">
        <v>24</v>
      </c>
      <c r="D326" s="79"/>
      <c r="E326" s="76"/>
      <c r="F326" s="77" t="s">
        <v>293</v>
      </c>
      <c r="G326" s="78">
        <f t="shared" si="5"/>
        <v>-119.389165</v>
      </c>
      <c r="H326" s="78">
        <v>0</v>
      </c>
      <c r="I326" s="78">
        <v>-107.047765</v>
      </c>
      <c r="J326" s="78">
        <v>18.6815</v>
      </c>
      <c r="K326" s="78">
        <v>-31.0229</v>
      </c>
    </row>
    <row r="327" customHeight="1" spans="1:11">
      <c r="A327" s="73">
        <v>210</v>
      </c>
      <c r="B327" s="74" t="s">
        <v>55</v>
      </c>
      <c r="C327" s="74"/>
      <c r="D327" s="79"/>
      <c r="E327" s="80" t="s">
        <v>294</v>
      </c>
      <c r="F327" s="77"/>
      <c r="G327" s="78">
        <f t="shared" ref="G327:G390" si="6">H327+I327+J327+K327</f>
        <v>-22714.601558</v>
      </c>
      <c r="H327" s="78">
        <v>8.208337</v>
      </c>
      <c r="I327" s="78">
        <v>-22722.809895</v>
      </c>
      <c r="J327" s="78">
        <v>0</v>
      </c>
      <c r="K327" s="78">
        <v>0</v>
      </c>
    </row>
    <row r="328" customHeight="1" spans="1:11">
      <c r="A328" s="73">
        <v>210</v>
      </c>
      <c r="B328" s="73" t="s">
        <v>55</v>
      </c>
      <c r="C328" s="74" t="s">
        <v>17</v>
      </c>
      <c r="D328" s="79"/>
      <c r="E328" s="76"/>
      <c r="F328" s="77" t="s">
        <v>295</v>
      </c>
      <c r="G328" s="78">
        <f t="shared" si="6"/>
        <v>-10521.791663</v>
      </c>
      <c r="H328" s="78">
        <v>8.208337</v>
      </c>
      <c r="I328" s="78">
        <v>-10530</v>
      </c>
      <c r="J328" s="78">
        <v>0</v>
      </c>
      <c r="K328" s="78">
        <v>0</v>
      </c>
    </row>
    <row r="329" customHeight="1" spans="1:11">
      <c r="A329" s="73">
        <v>210</v>
      </c>
      <c r="B329" s="73" t="s">
        <v>55</v>
      </c>
      <c r="C329" s="74" t="s">
        <v>20</v>
      </c>
      <c r="D329" s="79"/>
      <c r="E329" s="76"/>
      <c r="F329" s="77" t="s">
        <v>296</v>
      </c>
      <c r="G329" s="78">
        <f t="shared" si="6"/>
        <v>-7981.50409</v>
      </c>
      <c r="H329" s="78">
        <v>0</v>
      </c>
      <c r="I329" s="78">
        <v>-7981.50409</v>
      </c>
      <c r="J329" s="78">
        <v>0</v>
      </c>
      <c r="K329" s="78">
        <v>0</v>
      </c>
    </row>
    <row r="330" customHeight="1" spans="1:11">
      <c r="A330" s="73">
        <v>210</v>
      </c>
      <c r="B330" s="73" t="s">
        <v>55</v>
      </c>
      <c r="C330" s="74" t="s">
        <v>28</v>
      </c>
      <c r="D330" s="79"/>
      <c r="E330" s="76"/>
      <c r="F330" s="77" t="s">
        <v>297</v>
      </c>
      <c r="G330" s="78">
        <f t="shared" si="6"/>
        <v>-10</v>
      </c>
      <c r="H330" s="78">
        <v>0</v>
      </c>
      <c r="I330" s="78">
        <v>-10</v>
      </c>
      <c r="J330" s="78">
        <v>0</v>
      </c>
      <c r="K330" s="78">
        <v>0</v>
      </c>
    </row>
    <row r="331" customHeight="1" spans="1:11">
      <c r="A331" s="73">
        <v>210</v>
      </c>
      <c r="B331" s="73" t="s">
        <v>55</v>
      </c>
      <c r="C331" s="74" t="s">
        <v>24</v>
      </c>
      <c r="D331" s="79"/>
      <c r="E331" s="76"/>
      <c r="F331" s="77" t="s">
        <v>298</v>
      </c>
      <c r="G331" s="78">
        <f t="shared" si="6"/>
        <v>-4201.305805</v>
      </c>
      <c r="H331" s="78">
        <v>0</v>
      </c>
      <c r="I331" s="78">
        <v>-4201.305805</v>
      </c>
      <c r="J331" s="78">
        <v>0</v>
      </c>
      <c r="K331" s="78">
        <v>0</v>
      </c>
    </row>
    <row r="332" customHeight="1" spans="1:11">
      <c r="A332" s="73">
        <v>210</v>
      </c>
      <c r="B332" s="74" t="s">
        <v>58</v>
      </c>
      <c r="C332" s="74"/>
      <c r="D332" s="79"/>
      <c r="E332" s="80" t="s">
        <v>299</v>
      </c>
      <c r="F332" s="77"/>
      <c r="G332" s="78">
        <f t="shared" si="6"/>
        <v>295</v>
      </c>
      <c r="H332" s="78">
        <v>295</v>
      </c>
      <c r="I332" s="78">
        <v>0</v>
      </c>
      <c r="J332" s="78">
        <v>0</v>
      </c>
      <c r="K332" s="78">
        <v>0</v>
      </c>
    </row>
    <row r="333" customHeight="1" spans="1:11">
      <c r="A333" s="73">
        <v>210</v>
      </c>
      <c r="B333" s="73" t="s">
        <v>58</v>
      </c>
      <c r="C333" s="74" t="s">
        <v>24</v>
      </c>
      <c r="D333" s="79"/>
      <c r="E333" s="76"/>
      <c r="F333" s="77" t="s">
        <v>300</v>
      </c>
      <c r="G333" s="78">
        <f t="shared" si="6"/>
        <v>295</v>
      </c>
      <c r="H333" s="78">
        <v>295</v>
      </c>
      <c r="I333" s="78">
        <v>0</v>
      </c>
      <c r="J333" s="78">
        <v>0</v>
      </c>
      <c r="K333" s="78">
        <v>0</v>
      </c>
    </row>
    <row r="334" customHeight="1" spans="1:11">
      <c r="A334" s="73">
        <v>210</v>
      </c>
      <c r="B334" s="74" t="s">
        <v>63</v>
      </c>
      <c r="C334" s="74"/>
      <c r="D334" s="79"/>
      <c r="E334" s="80" t="s">
        <v>301</v>
      </c>
      <c r="F334" s="77"/>
      <c r="G334" s="78">
        <f t="shared" si="6"/>
        <v>-34</v>
      </c>
      <c r="H334" s="78">
        <v>0</v>
      </c>
      <c r="I334" s="78">
        <v>-36.8193</v>
      </c>
      <c r="J334" s="78">
        <v>6</v>
      </c>
      <c r="K334" s="78">
        <v>-3.1807</v>
      </c>
    </row>
    <row r="335" customHeight="1" spans="1:11">
      <c r="A335" s="73">
        <v>210</v>
      </c>
      <c r="B335" s="73" t="s">
        <v>63</v>
      </c>
      <c r="C335" s="74" t="s">
        <v>17</v>
      </c>
      <c r="D335" s="79"/>
      <c r="E335" s="76"/>
      <c r="F335" s="77" t="s">
        <v>302</v>
      </c>
      <c r="G335" s="78">
        <f t="shared" si="6"/>
        <v>-34</v>
      </c>
      <c r="H335" s="78">
        <v>0</v>
      </c>
      <c r="I335" s="78">
        <v>-36.8193</v>
      </c>
      <c r="J335" s="78">
        <v>6</v>
      </c>
      <c r="K335" s="78">
        <v>-3.1807</v>
      </c>
    </row>
    <row r="336" customHeight="1" spans="1:11">
      <c r="A336" s="73">
        <v>210</v>
      </c>
      <c r="B336" s="74" t="s">
        <v>110</v>
      </c>
      <c r="C336" s="74"/>
      <c r="D336" s="79"/>
      <c r="E336" s="80" t="s">
        <v>303</v>
      </c>
      <c r="F336" s="77"/>
      <c r="G336" s="78">
        <f t="shared" si="6"/>
        <v>-90.46778</v>
      </c>
      <c r="H336" s="78">
        <v>0</v>
      </c>
      <c r="I336" s="78">
        <v>-89.36778</v>
      </c>
      <c r="J336" s="78">
        <v>1.3065</v>
      </c>
      <c r="K336" s="78">
        <v>-2.40649999999999</v>
      </c>
    </row>
    <row r="337" customHeight="1" spans="1:11">
      <c r="A337" s="73">
        <v>210</v>
      </c>
      <c r="B337" s="73" t="s">
        <v>110</v>
      </c>
      <c r="C337" s="74" t="s">
        <v>20</v>
      </c>
      <c r="D337" s="79"/>
      <c r="E337" s="80"/>
      <c r="F337" s="77" t="s">
        <v>21</v>
      </c>
      <c r="G337" s="78">
        <f t="shared" si="6"/>
        <v>-69.59808</v>
      </c>
      <c r="H337" s="78">
        <v>0</v>
      </c>
      <c r="I337" s="78">
        <v>-69.59808</v>
      </c>
      <c r="J337" s="78">
        <v>1.3065</v>
      </c>
      <c r="K337" s="78">
        <v>-1.3065</v>
      </c>
    </row>
    <row r="338" customHeight="1" spans="1:11">
      <c r="A338" s="73">
        <v>210</v>
      </c>
      <c r="B338" s="73" t="s">
        <v>110</v>
      </c>
      <c r="C338" s="74" t="s">
        <v>24</v>
      </c>
      <c r="D338" s="79"/>
      <c r="E338" s="76"/>
      <c r="F338" s="77" t="s">
        <v>304</v>
      </c>
      <c r="G338" s="78">
        <f t="shared" si="6"/>
        <v>-20.8697</v>
      </c>
      <c r="H338" s="78">
        <v>0</v>
      </c>
      <c r="I338" s="78">
        <v>-19.7697</v>
      </c>
      <c r="J338" s="78">
        <v>0</v>
      </c>
      <c r="K338" s="78">
        <v>-1.09999999999999</v>
      </c>
    </row>
    <row r="339" customHeight="1" spans="1:11">
      <c r="A339" s="73">
        <v>210</v>
      </c>
      <c r="B339" s="74" t="s">
        <v>112</v>
      </c>
      <c r="C339" s="74"/>
      <c r="D339" s="79"/>
      <c r="E339" s="80" t="s">
        <v>305</v>
      </c>
      <c r="F339" s="77"/>
      <c r="G339" s="78">
        <f t="shared" si="6"/>
        <v>0.00553700000000035</v>
      </c>
      <c r="H339" s="78">
        <v>0.005537</v>
      </c>
      <c r="I339" s="78">
        <v>0</v>
      </c>
      <c r="J339" s="78">
        <v>22.25</v>
      </c>
      <c r="K339" s="78">
        <v>-22.25</v>
      </c>
    </row>
    <row r="340" customHeight="1" spans="1:11">
      <c r="A340" s="73">
        <v>210</v>
      </c>
      <c r="B340" s="73" t="s">
        <v>112</v>
      </c>
      <c r="C340" s="74" t="s">
        <v>17</v>
      </c>
      <c r="D340" s="79"/>
      <c r="E340" s="76"/>
      <c r="F340" s="77" t="s">
        <v>305</v>
      </c>
      <c r="G340" s="78">
        <f t="shared" si="6"/>
        <v>0.00553700000000035</v>
      </c>
      <c r="H340" s="78">
        <v>0.005537</v>
      </c>
      <c r="I340" s="78">
        <v>0</v>
      </c>
      <c r="J340" s="78">
        <v>22.25</v>
      </c>
      <c r="K340" s="78">
        <v>-22.25</v>
      </c>
    </row>
    <row r="341" customHeight="1" spans="1:11">
      <c r="A341" s="73">
        <v>210</v>
      </c>
      <c r="B341" s="74" t="s">
        <v>24</v>
      </c>
      <c r="C341" s="74"/>
      <c r="D341" s="79"/>
      <c r="E341" s="80" t="s">
        <v>306</v>
      </c>
      <c r="F341" s="77"/>
      <c r="G341" s="78">
        <f t="shared" si="6"/>
        <v>131.714443</v>
      </c>
      <c r="H341" s="78">
        <v>25</v>
      </c>
      <c r="I341" s="78">
        <v>-36.392365</v>
      </c>
      <c r="J341" s="78">
        <v>293.5414</v>
      </c>
      <c r="K341" s="78">
        <v>-150.434592</v>
      </c>
    </row>
    <row r="342" customHeight="1" spans="1:11">
      <c r="A342" s="73">
        <v>210</v>
      </c>
      <c r="B342" s="73" t="s">
        <v>24</v>
      </c>
      <c r="C342" s="74" t="s">
        <v>24</v>
      </c>
      <c r="D342" s="79"/>
      <c r="E342" s="76"/>
      <c r="F342" s="77" t="s">
        <v>306</v>
      </c>
      <c r="G342" s="78">
        <f t="shared" si="6"/>
        <v>131.714443</v>
      </c>
      <c r="H342" s="78">
        <v>25</v>
      </c>
      <c r="I342" s="78">
        <v>-36.392365</v>
      </c>
      <c r="J342" s="78">
        <v>293.5414</v>
      </c>
      <c r="K342" s="78">
        <v>-150.434592</v>
      </c>
    </row>
    <row r="343" s="28" customFormat="1" customHeight="1" spans="1:11">
      <c r="A343" s="73">
        <v>211</v>
      </c>
      <c r="B343" s="74"/>
      <c r="C343" s="74"/>
      <c r="D343" s="75" t="s">
        <v>307</v>
      </c>
      <c r="E343" s="76"/>
      <c r="F343" s="77"/>
      <c r="G343" s="78">
        <f t="shared" si="6"/>
        <v>-277.793989</v>
      </c>
      <c r="H343" s="78">
        <v>7.0716</v>
      </c>
      <c r="I343" s="78">
        <v>-282.365589</v>
      </c>
      <c r="J343" s="78">
        <v>678.64047</v>
      </c>
      <c r="K343" s="78">
        <v>-681.14047</v>
      </c>
    </row>
    <row r="344" customHeight="1" spans="1:11">
      <c r="A344" s="73">
        <v>211</v>
      </c>
      <c r="B344" s="74" t="s">
        <v>17</v>
      </c>
      <c r="C344" s="74"/>
      <c r="D344" s="79"/>
      <c r="E344" s="80" t="s">
        <v>308</v>
      </c>
      <c r="F344" s="77"/>
      <c r="G344" s="78">
        <f t="shared" si="6"/>
        <v>-36.121686</v>
      </c>
      <c r="H344" s="78">
        <v>7.0716</v>
      </c>
      <c r="I344" s="78">
        <v>-82.693286</v>
      </c>
      <c r="J344" s="78">
        <v>42.0093</v>
      </c>
      <c r="K344" s="78">
        <v>-2.5093</v>
      </c>
    </row>
    <row r="345" customHeight="1" spans="1:11">
      <c r="A345" s="73">
        <v>211</v>
      </c>
      <c r="B345" s="73" t="s">
        <v>17</v>
      </c>
      <c r="C345" s="74" t="s">
        <v>17</v>
      </c>
      <c r="D345" s="79"/>
      <c r="E345" s="76"/>
      <c r="F345" s="77" t="s">
        <v>19</v>
      </c>
      <c r="G345" s="78">
        <f t="shared" si="6"/>
        <v>7.0716</v>
      </c>
      <c r="H345" s="78">
        <v>7.0716</v>
      </c>
      <c r="I345" s="78">
        <v>0</v>
      </c>
      <c r="J345" s="78">
        <v>0</v>
      </c>
      <c r="K345" s="78">
        <v>0</v>
      </c>
    </row>
    <row r="346" customHeight="1" spans="1:11">
      <c r="A346" s="73">
        <v>211</v>
      </c>
      <c r="B346" s="73" t="s">
        <v>17</v>
      </c>
      <c r="C346" s="74" t="s">
        <v>20</v>
      </c>
      <c r="D346" s="79"/>
      <c r="E346" s="76"/>
      <c r="F346" s="77" t="s">
        <v>21</v>
      </c>
      <c r="G346" s="78">
        <f t="shared" si="6"/>
        <v>42</v>
      </c>
      <c r="H346" s="78">
        <v>0</v>
      </c>
      <c r="I346" s="78">
        <v>0</v>
      </c>
      <c r="J346" s="78">
        <v>42</v>
      </c>
      <c r="K346" s="78">
        <v>0</v>
      </c>
    </row>
    <row r="347" customHeight="1" spans="1:11">
      <c r="A347" s="73">
        <v>211</v>
      </c>
      <c r="B347" s="73" t="s">
        <v>17</v>
      </c>
      <c r="C347" s="74" t="s">
        <v>24</v>
      </c>
      <c r="D347" s="79"/>
      <c r="E347" s="76"/>
      <c r="F347" s="77" t="s">
        <v>309</v>
      </c>
      <c r="G347" s="78">
        <f t="shared" si="6"/>
        <v>-85.193286</v>
      </c>
      <c r="H347" s="78">
        <v>0</v>
      </c>
      <c r="I347" s="78">
        <v>-82.693286</v>
      </c>
      <c r="J347" s="78">
        <v>0.0093</v>
      </c>
      <c r="K347" s="78">
        <v>-2.5093</v>
      </c>
    </row>
    <row r="348" customHeight="1" spans="1:11">
      <c r="A348" s="73">
        <v>211</v>
      </c>
      <c r="B348" s="74" t="s">
        <v>28</v>
      </c>
      <c r="C348" s="74"/>
      <c r="D348" s="79"/>
      <c r="E348" s="80" t="s">
        <v>310</v>
      </c>
      <c r="F348" s="77"/>
      <c r="G348" s="78">
        <f t="shared" si="6"/>
        <v>-199.614003</v>
      </c>
      <c r="H348" s="78">
        <v>0</v>
      </c>
      <c r="I348" s="78">
        <v>-199.614003</v>
      </c>
      <c r="J348" s="78">
        <v>19.98277</v>
      </c>
      <c r="K348" s="78">
        <v>-19.98277</v>
      </c>
    </row>
    <row r="349" customHeight="1" spans="1:11">
      <c r="A349" s="73">
        <v>211</v>
      </c>
      <c r="B349" s="73" t="s">
        <v>28</v>
      </c>
      <c r="C349" s="74" t="s">
        <v>20</v>
      </c>
      <c r="D349" s="79"/>
      <c r="E349" s="76"/>
      <c r="F349" s="77" t="s">
        <v>311</v>
      </c>
      <c r="G349" s="78">
        <f t="shared" si="6"/>
        <v>-199.614003</v>
      </c>
      <c r="H349" s="78">
        <v>0</v>
      </c>
      <c r="I349" s="78">
        <v>-199.614003</v>
      </c>
      <c r="J349" s="78">
        <v>19.98277</v>
      </c>
      <c r="K349" s="78">
        <v>-19.98277</v>
      </c>
    </row>
    <row r="350" customHeight="1" spans="1:11">
      <c r="A350" s="73">
        <v>211</v>
      </c>
      <c r="B350" s="74" t="s">
        <v>55</v>
      </c>
      <c r="C350" s="74"/>
      <c r="D350" s="79"/>
      <c r="E350" s="80" t="s">
        <v>312</v>
      </c>
      <c r="F350" s="77"/>
      <c r="G350" s="78">
        <f t="shared" si="6"/>
        <v>-42.0583</v>
      </c>
      <c r="H350" s="78">
        <v>0</v>
      </c>
      <c r="I350" s="78">
        <v>-0.0583</v>
      </c>
      <c r="J350" s="78">
        <v>616.6484</v>
      </c>
      <c r="K350" s="78">
        <v>-658.6484</v>
      </c>
    </row>
    <row r="351" customHeight="1" spans="1:11">
      <c r="A351" s="73">
        <v>211</v>
      </c>
      <c r="B351" s="73" t="s">
        <v>55</v>
      </c>
      <c r="C351" s="74" t="s">
        <v>20</v>
      </c>
      <c r="D351" s="79"/>
      <c r="E351" s="76"/>
      <c r="F351" s="77" t="s">
        <v>313</v>
      </c>
      <c r="G351" s="78">
        <f t="shared" si="6"/>
        <v>-42.0583</v>
      </c>
      <c r="H351" s="78">
        <v>0</v>
      </c>
      <c r="I351" s="78">
        <v>-0.0583</v>
      </c>
      <c r="J351" s="78">
        <v>616.6484</v>
      </c>
      <c r="K351" s="78">
        <v>-658.6484</v>
      </c>
    </row>
    <row r="352" s="28" customFormat="1" customHeight="1" spans="1:11">
      <c r="A352" s="73">
        <v>212</v>
      </c>
      <c r="B352" s="74"/>
      <c r="C352" s="74"/>
      <c r="D352" s="75" t="s">
        <v>314</v>
      </c>
      <c r="E352" s="76"/>
      <c r="F352" s="77"/>
      <c r="G352" s="78">
        <f t="shared" si="6"/>
        <v>-28644.818679</v>
      </c>
      <c r="H352" s="78">
        <v>438.805066</v>
      </c>
      <c r="I352" s="78">
        <v>-27242.667969</v>
      </c>
      <c r="J352" s="78">
        <v>2318.108302</v>
      </c>
      <c r="K352" s="78">
        <v>-4159.064078</v>
      </c>
    </row>
    <row r="353" customHeight="1" spans="1:11">
      <c r="A353" s="73">
        <v>212</v>
      </c>
      <c r="B353" s="74" t="s">
        <v>17</v>
      </c>
      <c r="C353" s="74"/>
      <c r="D353" s="79"/>
      <c r="E353" s="80" t="s">
        <v>315</v>
      </c>
      <c r="F353" s="77"/>
      <c r="G353" s="78">
        <f t="shared" si="6"/>
        <v>-2546.891813</v>
      </c>
      <c r="H353" s="78">
        <v>198.805066</v>
      </c>
      <c r="I353" s="78">
        <v>-3434.064883</v>
      </c>
      <c r="J353" s="78">
        <v>901.25894</v>
      </c>
      <c r="K353" s="78">
        <v>-212.890936</v>
      </c>
    </row>
    <row r="354" customHeight="1" spans="1:11">
      <c r="A354" s="73">
        <v>212</v>
      </c>
      <c r="B354" s="73" t="s">
        <v>17</v>
      </c>
      <c r="C354" s="74" t="s">
        <v>17</v>
      </c>
      <c r="D354" s="79"/>
      <c r="E354" s="76"/>
      <c r="F354" s="77" t="s">
        <v>19</v>
      </c>
      <c r="G354" s="78">
        <f t="shared" si="6"/>
        <v>-149.320182</v>
      </c>
      <c r="H354" s="78">
        <v>30.270551</v>
      </c>
      <c r="I354" s="78">
        <v>-145.998033</v>
      </c>
      <c r="J354" s="78">
        <v>3.45</v>
      </c>
      <c r="K354" s="78">
        <v>-37.0427</v>
      </c>
    </row>
    <row r="355" customHeight="1" spans="1:11">
      <c r="A355" s="73">
        <v>212</v>
      </c>
      <c r="B355" s="73" t="s">
        <v>17</v>
      </c>
      <c r="C355" s="74" t="s">
        <v>20</v>
      </c>
      <c r="D355" s="79"/>
      <c r="E355" s="76"/>
      <c r="F355" s="77" t="s">
        <v>21</v>
      </c>
      <c r="G355" s="78">
        <f t="shared" si="6"/>
        <v>-2079.816709</v>
      </c>
      <c r="H355" s="78">
        <v>0</v>
      </c>
      <c r="I355" s="78">
        <v>-2073.916709</v>
      </c>
      <c r="J355" s="78">
        <v>0.6363</v>
      </c>
      <c r="K355" s="78">
        <v>-6.5363</v>
      </c>
    </row>
    <row r="356" customHeight="1" spans="1:11">
      <c r="A356" s="73">
        <v>212</v>
      </c>
      <c r="B356" s="73" t="s">
        <v>17</v>
      </c>
      <c r="C356" s="74" t="s">
        <v>28</v>
      </c>
      <c r="D356" s="79"/>
      <c r="E356" s="76"/>
      <c r="F356" s="77" t="s">
        <v>209</v>
      </c>
      <c r="G356" s="78">
        <f t="shared" si="6"/>
        <v>52.587841</v>
      </c>
      <c r="H356" s="78">
        <v>60.596638</v>
      </c>
      <c r="I356" s="78">
        <v>-6.095805</v>
      </c>
      <c r="J356" s="78">
        <v>3.3695</v>
      </c>
      <c r="K356" s="78">
        <v>-5.282492</v>
      </c>
    </row>
    <row r="357" customHeight="1" spans="1:11">
      <c r="A357" s="73">
        <v>212</v>
      </c>
      <c r="B357" s="73" t="s">
        <v>17</v>
      </c>
      <c r="C357" s="74" t="s">
        <v>34</v>
      </c>
      <c r="D357" s="79"/>
      <c r="E357" s="76"/>
      <c r="F357" s="77" t="s">
        <v>316</v>
      </c>
      <c r="G357" s="78">
        <f t="shared" si="6"/>
        <v>66.225003</v>
      </c>
      <c r="H357" s="78">
        <v>0</v>
      </c>
      <c r="I357" s="78">
        <v>-40.443997</v>
      </c>
      <c r="J357" s="78">
        <v>128.169</v>
      </c>
      <c r="K357" s="78">
        <v>-21.5</v>
      </c>
    </row>
    <row r="358" customHeight="1" spans="1:11">
      <c r="A358" s="73">
        <v>212</v>
      </c>
      <c r="B358" s="73" t="s">
        <v>17</v>
      </c>
      <c r="C358" s="74" t="s">
        <v>46</v>
      </c>
      <c r="D358" s="79"/>
      <c r="E358" s="76"/>
      <c r="F358" s="77" t="s">
        <v>317</v>
      </c>
      <c r="G358" s="78">
        <f t="shared" si="6"/>
        <v>-17.379425</v>
      </c>
      <c r="H358" s="78">
        <v>0</v>
      </c>
      <c r="I358" s="78">
        <v>-17.379425</v>
      </c>
      <c r="J358" s="78">
        <v>0</v>
      </c>
      <c r="K358" s="78">
        <v>0</v>
      </c>
    </row>
    <row r="359" customHeight="1" spans="1:11">
      <c r="A359" s="73">
        <v>212</v>
      </c>
      <c r="B359" s="73" t="s">
        <v>17</v>
      </c>
      <c r="C359" s="74" t="s">
        <v>24</v>
      </c>
      <c r="D359" s="79"/>
      <c r="E359" s="76"/>
      <c r="F359" s="77" t="s">
        <v>318</v>
      </c>
      <c r="G359" s="78">
        <f t="shared" si="6"/>
        <v>-417.105741</v>
      </c>
      <c r="H359" s="78">
        <v>107.937877</v>
      </c>
      <c r="I359" s="78">
        <v>-1150.230914</v>
      </c>
      <c r="J359" s="78">
        <v>765.63414</v>
      </c>
      <c r="K359" s="78">
        <v>-140.446844</v>
      </c>
    </row>
    <row r="360" customHeight="1" spans="1:11">
      <c r="A360" s="73">
        <v>212</v>
      </c>
      <c r="B360" s="74" t="s">
        <v>20</v>
      </c>
      <c r="C360" s="74"/>
      <c r="D360" s="79"/>
      <c r="E360" s="80" t="s">
        <v>319</v>
      </c>
      <c r="F360" s="77"/>
      <c r="G360" s="78">
        <f t="shared" si="6"/>
        <v>147.351579</v>
      </c>
      <c r="H360" s="78">
        <v>240</v>
      </c>
      <c r="I360" s="78">
        <v>-143.899507</v>
      </c>
      <c r="J360" s="78">
        <v>122.410334</v>
      </c>
      <c r="K360" s="78">
        <v>-71.159248</v>
      </c>
    </row>
    <row r="361" customHeight="1" spans="1:11">
      <c r="A361" s="73">
        <v>212</v>
      </c>
      <c r="B361" s="73" t="s">
        <v>20</v>
      </c>
      <c r="C361" s="74" t="s">
        <v>17</v>
      </c>
      <c r="D361" s="79"/>
      <c r="E361" s="76"/>
      <c r="F361" s="77" t="s">
        <v>319</v>
      </c>
      <c r="G361" s="78">
        <f t="shared" si="6"/>
        <v>147.351579</v>
      </c>
      <c r="H361" s="78">
        <v>240</v>
      </c>
      <c r="I361" s="78">
        <v>-143.899507</v>
      </c>
      <c r="J361" s="78">
        <v>122.410334</v>
      </c>
      <c r="K361" s="78">
        <v>-71.159248</v>
      </c>
    </row>
    <row r="362" customHeight="1" spans="1:11">
      <c r="A362" s="73">
        <v>212</v>
      </c>
      <c r="B362" s="74" t="s">
        <v>28</v>
      </c>
      <c r="C362" s="74"/>
      <c r="D362" s="79"/>
      <c r="E362" s="80" t="s">
        <v>320</v>
      </c>
      <c r="F362" s="77"/>
      <c r="G362" s="78">
        <f t="shared" si="6"/>
        <v>-3026.188208</v>
      </c>
      <c r="H362" s="78">
        <v>0</v>
      </c>
      <c r="I362" s="78">
        <v>-61.241243</v>
      </c>
      <c r="J362" s="78">
        <v>229.849035</v>
      </c>
      <c r="K362" s="78">
        <v>-3194.796</v>
      </c>
    </row>
    <row r="363" customHeight="1" spans="1:11">
      <c r="A363" s="73">
        <v>212</v>
      </c>
      <c r="B363" s="73" t="s">
        <v>28</v>
      </c>
      <c r="C363" s="74" t="s">
        <v>28</v>
      </c>
      <c r="D363" s="79"/>
      <c r="E363" s="76"/>
      <c r="F363" s="77" t="s">
        <v>321</v>
      </c>
      <c r="G363" s="78">
        <f t="shared" si="6"/>
        <v>-3000</v>
      </c>
      <c r="H363" s="78">
        <v>0</v>
      </c>
      <c r="I363" s="78">
        <v>0</v>
      </c>
      <c r="J363" s="78">
        <v>0</v>
      </c>
      <c r="K363" s="78">
        <v>-3000</v>
      </c>
    </row>
    <row r="364" customHeight="1" spans="1:11">
      <c r="A364" s="73">
        <v>212</v>
      </c>
      <c r="B364" s="73" t="s">
        <v>28</v>
      </c>
      <c r="C364" s="74" t="s">
        <v>24</v>
      </c>
      <c r="D364" s="79"/>
      <c r="E364" s="76"/>
      <c r="F364" s="77" t="s">
        <v>322</v>
      </c>
      <c r="G364" s="78">
        <f t="shared" si="6"/>
        <v>-26.188208</v>
      </c>
      <c r="H364" s="78">
        <v>0</v>
      </c>
      <c r="I364" s="78">
        <v>-61.241243</v>
      </c>
      <c r="J364" s="78">
        <v>229.849035</v>
      </c>
      <c r="K364" s="78">
        <v>-194.796</v>
      </c>
    </row>
    <row r="365" customHeight="1" spans="1:11">
      <c r="A365" s="73">
        <v>212</v>
      </c>
      <c r="B365" s="74" t="s">
        <v>39</v>
      </c>
      <c r="C365" s="74"/>
      <c r="D365" s="79"/>
      <c r="E365" s="80" t="s">
        <v>323</v>
      </c>
      <c r="F365" s="77"/>
      <c r="G365" s="78">
        <f t="shared" si="6"/>
        <v>-1520.31706</v>
      </c>
      <c r="H365" s="78">
        <v>0</v>
      </c>
      <c r="I365" s="78">
        <v>-1829.129159</v>
      </c>
      <c r="J365" s="78">
        <v>956.629993</v>
      </c>
      <c r="K365" s="78">
        <v>-647.817894</v>
      </c>
    </row>
    <row r="366" customHeight="1" spans="1:11">
      <c r="A366" s="73">
        <v>212</v>
      </c>
      <c r="B366" s="73" t="s">
        <v>39</v>
      </c>
      <c r="C366" s="74" t="s">
        <v>17</v>
      </c>
      <c r="D366" s="79"/>
      <c r="E366" s="76"/>
      <c r="F366" s="77" t="s">
        <v>323</v>
      </c>
      <c r="G366" s="78">
        <f t="shared" si="6"/>
        <v>-1520.31706</v>
      </c>
      <c r="H366" s="78">
        <v>0</v>
      </c>
      <c r="I366" s="78">
        <v>-1829.129159</v>
      </c>
      <c r="J366" s="78">
        <v>956.629993</v>
      </c>
      <c r="K366" s="78">
        <v>-647.817894</v>
      </c>
    </row>
    <row r="367" customHeight="1" spans="1:11">
      <c r="A367" s="73">
        <v>212</v>
      </c>
      <c r="B367" s="74" t="s">
        <v>46</v>
      </c>
      <c r="C367" s="74"/>
      <c r="D367" s="79"/>
      <c r="E367" s="80" t="s">
        <v>324</v>
      </c>
      <c r="F367" s="77"/>
      <c r="G367" s="78">
        <f t="shared" si="6"/>
        <v>-84.27262</v>
      </c>
      <c r="H367" s="78">
        <v>0</v>
      </c>
      <c r="I367" s="78">
        <v>-84.27262</v>
      </c>
      <c r="J367" s="78">
        <v>0</v>
      </c>
      <c r="K367" s="78">
        <v>0</v>
      </c>
    </row>
    <row r="368" customHeight="1" spans="1:11">
      <c r="A368" s="73">
        <v>212</v>
      </c>
      <c r="B368" s="73" t="s">
        <v>46</v>
      </c>
      <c r="C368" s="74" t="s">
        <v>17</v>
      </c>
      <c r="D368" s="79"/>
      <c r="E368" s="76"/>
      <c r="F368" s="77" t="s">
        <v>324</v>
      </c>
      <c r="G368" s="78">
        <f t="shared" si="6"/>
        <v>-84.27262</v>
      </c>
      <c r="H368" s="78">
        <v>0</v>
      </c>
      <c r="I368" s="78">
        <v>-84.27262</v>
      </c>
      <c r="J368" s="78">
        <v>0</v>
      </c>
      <c r="K368" s="78">
        <v>0</v>
      </c>
    </row>
    <row r="369" customHeight="1" spans="1:11">
      <c r="A369" s="73">
        <v>212</v>
      </c>
      <c r="B369" s="74" t="s">
        <v>123</v>
      </c>
      <c r="C369" s="74"/>
      <c r="D369" s="79"/>
      <c r="E369" s="80" t="s">
        <v>325</v>
      </c>
      <c r="F369" s="77"/>
      <c r="G369" s="78">
        <f t="shared" si="6"/>
        <v>-30</v>
      </c>
      <c r="H369" s="78">
        <v>0</v>
      </c>
      <c r="I369" s="78">
        <v>0</v>
      </c>
      <c r="J369" s="78">
        <v>0</v>
      </c>
      <c r="K369" s="78">
        <v>-30</v>
      </c>
    </row>
    <row r="370" customHeight="1" spans="1:11">
      <c r="A370" s="73">
        <v>212</v>
      </c>
      <c r="B370" s="73" t="s">
        <v>123</v>
      </c>
      <c r="C370" s="74" t="s">
        <v>34</v>
      </c>
      <c r="D370" s="79"/>
      <c r="E370" s="76"/>
      <c r="F370" s="77" t="s">
        <v>326</v>
      </c>
      <c r="G370" s="78">
        <f t="shared" si="6"/>
        <v>-30</v>
      </c>
      <c r="H370" s="78">
        <v>0</v>
      </c>
      <c r="I370" s="78">
        <v>0</v>
      </c>
      <c r="J370" s="78">
        <v>0</v>
      </c>
      <c r="K370" s="78">
        <v>-30</v>
      </c>
    </row>
    <row r="371" customHeight="1" spans="1:11">
      <c r="A371" s="73">
        <v>212</v>
      </c>
      <c r="B371" s="74" t="s">
        <v>24</v>
      </c>
      <c r="C371" s="74"/>
      <c r="D371" s="79"/>
      <c r="E371" s="80" t="s">
        <v>327</v>
      </c>
      <c r="F371" s="77"/>
      <c r="G371" s="78">
        <f t="shared" si="6"/>
        <v>-21584.500557</v>
      </c>
      <c r="H371" s="78">
        <v>0</v>
      </c>
      <c r="I371" s="78">
        <v>-21690.060557</v>
      </c>
      <c r="J371" s="78">
        <v>107.96</v>
      </c>
      <c r="K371" s="78">
        <v>-2.4</v>
      </c>
    </row>
    <row r="372" customHeight="1" spans="1:11">
      <c r="A372" s="73">
        <v>212</v>
      </c>
      <c r="B372" s="73" t="s">
        <v>24</v>
      </c>
      <c r="C372" s="74" t="s">
        <v>24</v>
      </c>
      <c r="D372" s="79"/>
      <c r="E372" s="76"/>
      <c r="F372" s="77" t="s">
        <v>327</v>
      </c>
      <c r="G372" s="78">
        <f t="shared" si="6"/>
        <v>-21584.500557</v>
      </c>
      <c r="H372" s="78">
        <v>0</v>
      </c>
      <c r="I372" s="78">
        <v>-21690.060557</v>
      </c>
      <c r="J372" s="78">
        <v>107.96</v>
      </c>
      <c r="K372" s="78">
        <v>-2.4</v>
      </c>
    </row>
    <row r="373" s="28" customFormat="1" customHeight="1" spans="1:11">
      <c r="A373" s="73">
        <v>213</v>
      </c>
      <c r="B373" s="74"/>
      <c r="C373" s="74"/>
      <c r="D373" s="75" t="s">
        <v>328</v>
      </c>
      <c r="E373" s="76"/>
      <c r="F373" s="77"/>
      <c r="G373" s="78">
        <f t="shared" si="6"/>
        <v>2306.376157</v>
      </c>
      <c r="H373" s="78">
        <v>5366.330081</v>
      </c>
      <c r="I373" s="78">
        <v>-2725.385334</v>
      </c>
      <c r="J373" s="78">
        <v>10552.991518</v>
      </c>
      <c r="K373" s="78">
        <v>-10887.560108</v>
      </c>
    </row>
    <row r="374" customHeight="1" spans="1:11">
      <c r="A374" s="73">
        <v>213</v>
      </c>
      <c r="B374" s="74" t="s">
        <v>17</v>
      </c>
      <c r="C374" s="74"/>
      <c r="D374" s="79"/>
      <c r="E374" s="80" t="s">
        <v>329</v>
      </c>
      <c r="F374" s="77"/>
      <c r="G374" s="78">
        <f t="shared" si="6"/>
        <v>-1817.866936</v>
      </c>
      <c r="H374" s="78">
        <v>43.203191</v>
      </c>
      <c r="I374" s="78">
        <v>-1657.486613</v>
      </c>
      <c r="J374" s="78">
        <v>8917.535464</v>
      </c>
      <c r="K374" s="78">
        <v>-9121.118978</v>
      </c>
    </row>
    <row r="375" customHeight="1" spans="1:11">
      <c r="A375" s="73">
        <v>213</v>
      </c>
      <c r="B375" s="73" t="s">
        <v>17</v>
      </c>
      <c r="C375" s="74" t="s">
        <v>20</v>
      </c>
      <c r="D375" s="79"/>
      <c r="E375" s="76"/>
      <c r="F375" s="77" t="s">
        <v>21</v>
      </c>
      <c r="G375" s="78">
        <f t="shared" si="6"/>
        <v>24.778</v>
      </c>
      <c r="H375" s="78">
        <v>0</v>
      </c>
      <c r="I375" s="78">
        <v>-0.4824</v>
      </c>
      <c r="J375" s="78">
        <v>25.6192</v>
      </c>
      <c r="K375" s="78">
        <v>-0.3588</v>
      </c>
    </row>
    <row r="376" customHeight="1" spans="1:11">
      <c r="A376" s="73">
        <v>213</v>
      </c>
      <c r="B376" s="73" t="s">
        <v>17</v>
      </c>
      <c r="C376" s="74" t="s">
        <v>34</v>
      </c>
      <c r="D376" s="79"/>
      <c r="E376" s="76"/>
      <c r="F376" s="77" t="s">
        <v>32</v>
      </c>
      <c r="G376" s="78">
        <f t="shared" si="6"/>
        <v>1.41511</v>
      </c>
      <c r="H376" s="78">
        <v>33.36773</v>
      </c>
      <c r="I376" s="78">
        <v>-1.8625</v>
      </c>
      <c r="J376" s="78">
        <v>0.011364</v>
      </c>
      <c r="K376" s="78">
        <v>-30.101484</v>
      </c>
    </row>
    <row r="377" customHeight="1" spans="1:11">
      <c r="A377" s="73">
        <v>213</v>
      </c>
      <c r="B377" s="73" t="s">
        <v>17</v>
      </c>
      <c r="C377" s="74" t="s">
        <v>46</v>
      </c>
      <c r="D377" s="79"/>
      <c r="E377" s="76"/>
      <c r="F377" s="77" t="s">
        <v>330</v>
      </c>
      <c r="G377" s="78">
        <f t="shared" si="6"/>
        <v>-85.9553</v>
      </c>
      <c r="H377" s="78">
        <v>9.835461</v>
      </c>
      <c r="I377" s="78">
        <v>-95.790761</v>
      </c>
      <c r="J377" s="78">
        <v>0</v>
      </c>
      <c r="K377" s="78">
        <v>0</v>
      </c>
    </row>
    <row r="378" customHeight="1" spans="1:11">
      <c r="A378" s="73">
        <v>213</v>
      </c>
      <c r="B378" s="73" t="s">
        <v>17</v>
      </c>
      <c r="C378" s="74" t="s">
        <v>22</v>
      </c>
      <c r="D378" s="79"/>
      <c r="E378" s="76"/>
      <c r="F378" s="77" t="s">
        <v>331</v>
      </c>
      <c r="G378" s="78">
        <f t="shared" si="6"/>
        <v>-30</v>
      </c>
      <c r="H378" s="78">
        <v>0</v>
      </c>
      <c r="I378" s="78">
        <v>-30</v>
      </c>
      <c r="J378" s="78">
        <v>26.4</v>
      </c>
      <c r="K378" s="78">
        <v>-26.4</v>
      </c>
    </row>
    <row r="379" customHeight="1" spans="1:11">
      <c r="A379" s="73">
        <v>213</v>
      </c>
      <c r="B379" s="73" t="s">
        <v>17</v>
      </c>
      <c r="C379" s="74" t="s">
        <v>53</v>
      </c>
      <c r="D379" s="79"/>
      <c r="E379" s="76"/>
      <c r="F379" s="77" t="s">
        <v>332</v>
      </c>
      <c r="G379" s="78">
        <f t="shared" si="6"/>
        <v>-6.93</v>
      </c>
      <c r="H379" s="78">
        <v>0</v>
      </c>
      <c r="I379" s="78">
        <v>-6.93</v>
      </c>
      <c r="J379" s="78">
        <v>0</v>
      </c>
      <c r="K379" s="78">
        <v>0</v>
      </c>
    </row>
    <row r="380" customHeight="1" spans="1:11">
      <c r="A380" s="73">
        <v>213</v>
      </c>
      <c r="B380" s="73" t="s">
        <v>17</v>
      </c>
      <c r="C380" s="74" t="s">
        <v>139</v>
      </c>
      <c r="D380" s="79"/>
      <c r="E380" s="76"/>
      <c r="F380" s="77" t="s">
        <v>333</v>
      </c>
      <c r="G380" s="78">
        <f t="shared" si="6"/>
        <v>-0.985</v>
      </c>
      <c r="H380" s="78">
        <v>0</v>
      </c>
      <c r="I380" s="78">
        <v>-0.985</v>
      </c>
      <c r="J380" s="78">
        <v>0</v>
      </c>
      <c r="K380" s="78">
        <v>0</v>
      </c>
    </row>
    <row r="381" customHeight="1" spans="1:11">
      <c r="A381" s="73">
        <v>213</v>
      </c>
      <c r="B381" s="73" t="s">
        <v>17</v>
      </c>
      <c r="C381" s="74" t="s">
        <v>125</v>
      </c>
      <c r="D381" s="79"/>
      <c r="E381" s="76"/>
      <c r="F381" s="77" t="s">
        <v>334</v>
      </c>
      <c r="G381" s="78">
        <f t="shared" si="6"/>
        <v>-137.58198</v>
      </c>
      <c r="H381" s="78">
        <v>0</v>
      </c>
      <c r="I381" s="78">
        <v>-0.045</v>
      </c>
      <c r="J381" s="78">
        <v>0</v>
      </c>
      <c r="K381" s="78">
        <v>-137.53698</v>
      </c>
    </row>
    <row r="382" customHeight="1" spans="1:11">
      <c r="A382" s="73">
        <v>213</v>
      </c>
      <c r="B382" s="73" t="s">
        <v>17</v>
      </c>
      <c r="C382" s="74" t="s">
        <v>335</v>
      </c>
      <c r="D382" s="79"/>
      <c r="E382" s="76"/>
      <c r="F382" s="77" t="s">
        <v>336</v>
      </c>
      <c r="G382" s="78">
        <f t="shared" si="6"/>
        <v>-73.508609</v>
      </c>
      <c r="H382" s="78">
        <v>0</v>
      </c>
      <c r="I382" s="78">
        <v>-73.508609</v>
      </c>
      <c r="J382" s="78">
        <v>0</v>
      </c>
      <c r="K382" s="78">
        <v>0</v>
      </c>
    </row>
    <row r="383" customHeight="1" spans="1:11">
      <c r="A383" s="73">
        <v>213</v>
      </c>
      <c r="B383" s="73" t="s">
        <v>17</v>
      </c>
      <c r="C383" s="74" t="s">
        <v>337</v>
      </c>
      <c r="D383" s="79"/>
      <c r="E383" s="76"/>
      <c r="F383" s="77" t="s">
        <v>338</v>
      </c>
      <c r="G383" s="78">
        <f t="shared" si="6"/>
        <v>0.63372</v>
      </c>
      <c r="H383" s="78">
        <v>0</v>
      </c>
      <c r="I383" s="78">
        <v>-1.45588</v>
      </c>
      <c r="J383" s="78">
        <v>2.35</v>
      </c>
      <c r="K383" s="78">
        <v>-0.2604</v>
      </c>
    </row>
    <row r="384" customHeight="1" spans="1:11">
      <c r="A384" s="73">
        <v>213</v>
      </c>
      <c r="B384" s="73" t="s">
        <v>17</v>
      </c>
      <c r="C384" s="74" t="s">
        <v>73</v>
      </c>
      <c r="D384" s="79"/>
      <c r="E384" s="76"/>
      <c r="F384" s="77" t="s">
        <v>339</v>
      </c>
      <c r="G384" s="78">
        <f t="shared" si="6"/>
        <v>30</v>
      </c>
      <c r="H384" s="78">
        <v>0</v>
      </c>
      <c r="I384" s="78">
        <v>0</v>
      </c>
      <c r="J384" s="78">
        <v>60</v>
      </c>
      <c r="K384" s="78">
        <v>-30</v>
      </c>
    </row>
    <row r="385" customHeight="1" spans="1:11">
      <c r="A385" s="73">
        <v>213</v>
      </c>
      <c r="B385" s="73" t="s">
        <v>17</v>
      </c>
      <c r="C385" s="74" t="s">
        <v>340</v>
      </c>
      <c r="D385" s="79"/>
      <c r="E385" s="76"/>
      <c r="F385" s="77" t="s">
        <v>341</v>
      </c>
      <c r="G385" s="78">
        <f t="shared" si="6"/>
        <v>-92.5</v>
      </c>
      <c r="H385" s="78">
        <v>0</v>
      </c>
      <c r="I385" s="78">
        <v>-102.5</v>
      </c>
      <c r="J385" s="78">
        <v>7868.921034</v>
      </c>
      <c r="K385" s="78">
        <v>-7858.921034</v>
      </c>
    </row>
    <row r="386" customHeight="1" spans="1:11">
      <c r="A386" s="73">
        <v>213</v>
      </c>
      <c r="B386" s="73" t="s">
        <v>17</v>
      </c>
      <c r="C386" s="74" t="s">
        <v>24</v>
      </c>
      <c r="D386" s="79"/>
      <c r="E386" s="76"/>
      <c r="F386" s="77" t="s">
        <v>342</v>
      </c>
      <c r="G386" s="78">
        <f t="shared" si="6"/>
        <v>-1447.232877</v>
      </c>
      <c r="H386" s="78">
        <v>0</v>
      </c>
      <c r="I386" s="78">
        <v>-1343.926463</v>
      </c>
      <c r="J386" s="78">
        <v>934.233866</v>
      </c>
      <c r="K386" s="78">
        <v>-1037.54028</v>
      </c>
    </row>
    <row r="387" customHeight="1" spans="1:11">
      <c r="A387" s="73">
        <v>213</v>
      </c>
      <c r="B387" s="74" t="s">
        <v>20</v>
      </c>
      <c r="C387" s="74"/>
      <c r="D387" s="79"/>
      <c r="E387" s="80" t="s">
        <v>343</v>
      </c>
      <c r="F387" s="77"/>
      <c r="G387" s="78">
        <f t="shared" si="6"/>
        <v>-5.252936</v>
      </c>
      <c r="H387" s="78">
        <v>4.74</v>
      </c>
      <c r="I387" s="78">
        <v>-21.744365</v>
      </c>
      <c r="J387" s="78">
        <v>11.751429</v>
      </c>
      <c r="K387" s="78">
        <v>0</v>
      </c>
    </row>
    <row r="388" customHeight="1" spans="1:11">
      <c r="A388" s="73">
        <v>213</v>
      </c>
      <c r="B388" s="73" t="s">
        <v>20</v>
      </c>
      <c r="C388" s="74" t="s">
        <v>20</v>
      </c>
      <c r="D388" s="79"/>
      <c r="E388" s="76"/>
      <c r="F388" s="77" t="s">
        <v>21</v>
      </c>
      <c r="G388" s="78">
        <f t="shared" si="6"/>
        <v>-3</v>
      </c>
      <c r="H388" s="78">
        <v>0</v>
      </c>
      <c r="I388" s="78">
        <v>-3</v>
      </c>
      <c r="J388" s="78">
        <v>0</v>
      </c>
      <c r="K388" s="78">
        <v>0</v>
      </c>
    </row>
    <row r="389" customHeight="1" spans="1:11">
      <c r="A389" s="73">
        <v>213</v>
      </c>
      <c r="B389" s="73" t="s">
        <v>20</v>
      </c>
      <c r="C389" s="74" t="s">
        <v>34</v>
      </c>
      <c r="D389" s="79"/>
      <c r="E389" s="76"/>
      <c r="F389" s="77" t="s">
        <v>344</v>
      </c>
      <c r="G389" s="78">
        <f t="shared" si="6"/>
        <v>4.74</v>
      </c>
      <c r="H389" s="78">
        <v>4.74</v>
      </c>
      <c r="I389" s="78">
        <v>0</v>
      </c>
      <c r="J389" s="78">
        <v>0</v>
      </c>
      <c r="K389" s="78">
        <v>0</v>
      </c>
    </row>
    <row r="390" customHeight="1" spans="1:11">
      <c r="A390" s="73">
        <v>213</v>
      </c>
      <c r="B390" s="73" t="s">
        <v>20</v>
      </c>
      <c r="C390" s="74" t="s">
        <v>53</v>
      </c>
      <c r="D390" s="79"/>
      <c r="E390" s="76"/>
      <c r="F390" s="77" t="s">
        <v>345</v>
      </c>
      <c r="G390" s="78">
        <f t="shared" si="6"/>
        <v>-12.482355</v>
      </c>
      <c r="H390" s="78">
        <v>0</v>
      </c>
      <c r="I390" s="78">
        <v>-12.482355</v>
      </c>
      <c r="J390" s="78">
        <v>0</v>
      </c>
      <c r="K390" s="78">
        <v>0</v>
      </c>
    </row>
    <row r="391" customHeight="1" spans="1:11">
      <c r="A391" s="73">
        <v>213</v>
      </c>
      <c r="B391" s="73" t="s">
        <v>20</v>
      </c>
      <c r="C391" s="74" t="s">
        <v>96</v>
      </c>
      <c r="D391" s="79"/>
      <c r="E391" s="76"/>
      <c r="F391" s="77" t="s">
        <v>346</v>
      </c>
      <c r="G391" s="78">
        <f t="shared" ref="G391:G454" si="7">H391+I391+J391+K391</f>
        <v>-1.4432</v>
      </c>
      <c r="H391" s="78">
        <v>0</v>
      </c>
      <c r="I391" s="78">
        <v>-1.4432</v>
      </c>
      <c r="J391" s="78">
        <v>0</v>
      </c>
      <c r="K391" s="78">
        <v>0</v>
      </c>
    </row>
    <row r="392" customHeight="1" spans="1:11">
      <c r="A392" s="73">
        <v>213</v>
      </c>
      <c r="B392" s="73" t="s">
        <v>20</v>
      </c>
      <c r="C392" s="74" t="s">
        <v>24</v>
      </c>
      <c r="D392" s="79"/>
      <c r="E392" s="76"/>
      <c r="F392" s="77" t="s">
        <v>347</v>
      </c>
      <c r="G392" s="78">
        <f t="shared" si="7"/>
        <v>6.932619</v>
      </c>
      <c r="H392" s="78">
        <v>0</v>
      </c>
      <c r="I392" s="78">
        <v>-4.81881</v>
      </c>
      <c r="J392" s="78">
        <v>11.751429</v>
      </c>
      <c r="K392" s="78">
        <v>0</v>
      </c>
    </row>
    <row r="393" customHeight="1" spans="1:11">
      <c r="A393" s="73">
        <v>213</v>
      </c>
      <c r="B393" s="74" t="s">
        <v>28</v>
      </c>
      <c r="C393" s="74"/>
      <c r="D393" s="79"/>
      <c r="E393" s="80" t="s">
        <v>348</v>
      </c>
      <c r="F393" s="77"/>
      <c r="G393" s="78">
        <f t="shared" si="7"/>
        <v>-40.573212</v>
      </c>
      <c r="H393" s="78">
        <v>318.38689</v>
      </c>
      <c r="I393" s="78">
        <v>-297.410626</v>
      </c>
      <c r="J393" s="78">
        <v>118.656824</v>
      </c>
      <c r="K393" s="78">
        <v>-180.2063</v>
      </c>
    </row>
    <row r="394" customHeight="1" spans="1:11">
      <c r="A394" s="73">
        <v>213</v>
      </c>
      <c r="B394" s="73" t="s">
        <v>28</v>
      </c>
      <c r="C394" s="74" t="s">
        <v>34</v>
      </c>
      <c r="D394" s="79"/>
      <c r="E394" s="76"/>
      <c r="F394" s="77" t="s">
        <v>349</v>
      </c>
      <c r="G394" s="78">
        <f t="shared" si="7"/>
        <v>-91.870087</v>
      </c>
      <c r="H394" s="78">
        <v>175</v>
      </c>
      <c r="I394" s="78">
        <v>-266.870087</v>
      </c>
      <c r="J394" s="78">
        <v>0</v>
      </c>
      <c r="K394" s="78">
        <v>0</v>
      </c>
    </row>
    <row r="395" customHeight="1" spans="1:11">
      <c r="A395" s="73">
        <v>213</v>
      </c>
      <c r="B395" s="73" t="s">
        <v>28</v>
      </c>
      <c r="C395" s="74" t="s">
        <v>46</v>
      </c>
      <c r="D395" s="79"/>
      <c r="E395" s="76"/>
      <c r="F395" s="77" t="s">
        <v>350</v>
      </c>
      <c r="G395" s="78">
        <f t="shared" si="7"/>
        <v>-156.0175</v>
      </c>
      <c r="H395" s="78">
        <v>14</v>
      </c>
      <c r="I395" s="78">
        <v>0</v>
      </c>
      <c r="J395" s="78">
        <v>10</v>
      </c>
      <c r="K395" s="78">
        <v>-180.0175</v>
      </c>
    </row>
    <row r="396" customHeight="1" spans="1:11">
      <c r="A396" s="73">
        <v>213</v>
      </c>
      <c r="B396" s="73" t="s">
        <v>28</v>
      </c>
      <c r="C396" s="74" t="s">
        <v>63</v>
      </c>
      <c r="D396" s="79"/>
      <c r="E396" s="76"/>
      <c r="F396" s="77" t="s">
        <v>351</v>
      </c>
      <c r="G396" s="78">
        <f t="shared" si="7"/>
        <v>-6.172943</v>
      </c>
      <c r="H396" s="78">
        <v>0</v>
      </c>
      <c r="I396" s="78">
        <v>-6.172943</v>
      </c>
      <c r="J396" s="78">
        <v>0</v>
      </c>
      <c r="K396" s="78">
        <v>0</v>
      </c>
    </row>
    <row r="397" customHeight="1" spans="1:11">
      <c r="A397" s="73">
        <v>213</v>
      </c>
      <c r="B397" s="73" t="s">
        <v>28</v>
      </c>
      <c r="C397" s="74" t="s">
        <v>24</v>
      </c>
      <c r="D397" s="79"/>
      <c r="E397" s="76"/>
      <c r="F397" s="77" t="s">
        <v>352</v>
      </c>
      <c r="G397" s="78">
        <f t="shared" si="7"/>
        <v>213.487318</v>
      </c>
      <c r="H397" s="78">
        <v>129.38689</v>
      </c>
      <c r="I397" s="78">
        <v>-24.367596</v>
      </c>
      <c r="J397" s="78">
        <v>108.656824</v>
      </c>
      <c r="K397" s="78">
        <v>-0.1888</v>
      </c>
    </row>
    <row r="398" customHeight="1" spans="1:11">
      <c r="A398" s="73">
        <v>213</v>
      </c>
      <c r="B398" s="74" t="s">
        <v>39</v>
      </c>
      <c r="C398" s="74"/>
      <c r="D398" s="79"/>
      <c r="E398" s="80" t="s">
        <v>353</v>
      </c>
      <c r="F398" s="77"/>
      <c r="G398" s="78">
        <f t="shared" si="7"/>
        <v>4514.546583</v>
      </c>
      <c r="H398" s="78">
        <v>5000</v>
      </c>
      <c r="I398" s="78">
        <v>-400.124588</v>
      </c>
      <c r="J398" s="78">
        <v>1072.986</v>
      </c>
      <c r="K398" s="78">
        <v>-1158.314829</v>
      </c>
    </row>
    <row r="399" customHeight="1" spans="1:11">
      <c r="A399" s="73">
        <v>213</v>
      </c>
      <c r="B399" s="73" t="s">
        <v>39</v>
      </c>
      <c r="C399" s="74" t="s">
        <v>24</v>
      </c>
      <c r="D399" s="79"/>
      <c r="E399" s="76"/>
      <c r="F399" s="77" t="s">
        <v>354</v>
      </c>
      <c r="G399" s="78">
        <f t="shared" si="7"/>
        <v>4514.546583</v>
      </c>
      <c r="H399" s="78">
        <v>5000</v>
      </c>
      <c r="I399" s="78">
        <v>-400.124588</v>
      </c>
      <c r="J399" s="78">
        <v>1072.986</v>
      </c>
      <c r="K399" s="78">
        <v>-1158.314829</v>
      </c>
    </row>
    <row r="400" customHeight="1" spans="1:11">
      <c r="A400" s="73">
        <v>213</v>
      </c>
      <c r="B400" s="74" t="s">
        <v>42</v>
      </c>
      <c r="C400" s="74"/>
      <c r="D400" s="79"/>
      <c r="E400" s="80" t="s">
        <v>355</v>
      </c>
      <c r="F400" s="77"/>
      <c r="G400" s="78">
        <f t="shared" si="7"/>
        <v>-344.477342</v>
      </c>
      <c r="H400" s="78">
        <v>0</v>
      </c>
      <c r="I400" s="78">
        <v>-348.619142</v>
      </c>
      <c r="J400" s="78">
        <v>432.061801</v>
      </c>
      <c r="K400" s="78">
        <v>-427.920001</v>
      </c>
    </row>
    <row r="401" customHeight="1" spans="1:11">
      <c r="A401" s="73">
        <v>213</v>
      </c>
      <c r="B401" s="73" t="s">
        <v>42</v>
      </c>
      <c r="C401" s="74" t="s">
        <v>39</v>
      </c>
      <c r="D401" s="79"/>
      <c r="E401" s="76"/>
      <c r="F401" s="77" t="s">
        <v>356</v>
      </c>
      <c r="G401" s="78">
        <f t="shared" si="7"/>
        <v>-320.018552</v>
      </c>
      <c r="H401" s="78">
        <v>0</v>
      </c>
      <c r="I401" s="78">
        <v>-324.160352</v>
      </c>
      <c r="J401" s="78">
        <v>432.061801</v>
      </c>
      <c r="K401" s="78">
        <v>-427.920001</v>
      </c>
    </row>
    <row r="402" customHeight="1" spans="1:11">
      <c r="A402" s="73">
        <v>213</v>
      </c>
      <c r="B402" s="73" t="s">
        <v>42</v>
      </c>
      <c r="C402" s="74" t="s">
        <v>24</v>
      </c>
      <c r="D402" s="79"/>
      <c r="E402" s="76"/>
      <c r="F402" s="77" t="s">
        <v>357</v>
      </c>
      <c r="G402" s="78">
        <f t="shared" si="7"/>
        <v>-24.45879</v>
      </c>
      <c r="H402" s="78">
        <v>0</v>
      </c>
      <c r="I402" s="78">
        <v>-24.45879</v>
      </c>
      <c r="J402" s="78">
        <v>0</v>
      </c>
      <c r="K402" s="78">
        <v>0</v>
      </c>
    </row>
    <row r="403" s="28" customFormat="1" customHeight="1" spans="1:11">
      <c r="A403" s="73">
        <v>214</v>
      </c>
      <c r="B403" s="74"/>
      <c r="C403" s="74"/>
      <c r="D403" s="75" t="s">
        <v>358</v>
      </c>
      <c r="E403" s="76"/>
      <c r="F403" s="77"/>
      <c r="G403" s="78">
        <f t="shared" si="7"/>
        <v>-772.682132</v>
      </c>
      <c r="H403" s="78">
        <v>7.82</v>
      </c>
      <c r="I403" s="78">
        <v>-617.015732</v>
      </c>
      <c r="J403" s="78">
        <v>152.6405</v>
      </c>
      <c r="K403" s="78">
        <v>-316.1269</v>
      </c>
    </row>
    <row r="404" customHeight="1" spans="1:11">
      <c r="A404" s="73">
        <v>214</v>
      </c>
      <c r="B404" s="74" t="s">
        <v>17</v>
      </c>
      <c r="C404" s="74"/>
      <c r="D404" s="79"/>
      <c r="E404" s="80" t="s">
        <v>359</v>
      </c>
      <c r="F404" s="77"/>
      <c r="G404" s="78">
        <f t="shared" si="7"/>
        <v>-772.682132</v>
      </c>
      <c r="H404" s="78">
        <v>7.82</v>
      </c>
      <c r="I404" s="78">
        <v>-617.015732</v>
      </c>
      <c r="J404" s="78">
        <v>152.6405</v>
      </c>
      <c r="K404" s="78">
        <v>-316.1269</v>
      </c>
    </row>
    <row r="405" customHeight="1" spans="1:11">
      <c r="A405" s="73">
        <v>214</v>
      </c>
      <c r="B405" s="73" t="s">
        <v>17</v>
      </c>
      <c r="C405" s="74" t="s">
        <v>20</v>
      </c>
      <c r="D405" s="79"/>
      <c r="E405" s="76"/>
      <c r="F405" s="77" t="s">
        <v>21</v>
      </c>
      <c r="G405" s="78">
        <f t="shared" si="7"/>
        <v>-785.122249</v>
      </c>
      <c r="H405" s="78">
        <v>7.82</v>
      </c>
      <c r="I405" s="78">
        <v>-610.535349</v>
      </c>
      <c r="J405" s="78">
        <v>84.53</v>
      </c>
      <c r="K405" s="78">
        <v>-266.9369</v>
      </c>
    </row>
    <row r="406" customHeight="1" spans="1:11">
      <c r="A406" s="73">
        <v>214</v>
      </c>
      <c r="B406" s="73" t="s">
        <v>17</v>
      </c>
      <c r="C406" s="74" t="s">
        <v>46</v>
      </c>
      <c r="D406" s="79"/>
      <c r="E406" s="76"/>
      <c r="F406" s="77" t="s">
        <v>360</v>
      </c>
      <c r="G406" s="78">
        <f t="shared" si="7"/>
        <v>0</v>
      </c>
      <c r="H406" s="78">
        <v>0</v>
      </c>
      <c r="I406" s="78">
        <v>0</v>
      </c>
      <c r="J406" s="78">
        <v>32</v>
      </c>
      <c r="K406" s="78">
        <v>-32</v>
      </c>
    </row>
    <row r="407" customHeight="1" spans="1:11">
      <c r="A407" s="73">
        <v>214</v>
      </c>
      <c r="B407" s="73" t="s">
        <v>17</v>
      </c>
      <c r="C407" s="74" t="s">
        <v>24</v>
      </c>
      <c r="D407" s="79"/>
      <c r="E407" s="76"/>
      <c r="F407" s="77" t="s">
        <v>361</v>
      </c>
      <c r="G407" s="78">
        <f t="shared" si="7"/>
        <v>12.440117</v>
      </c>
      <c r="H407" s="78">
        <v>0</v>
      </c>
      <c r="I407" s="78">
        <v>-6.480383</v>
      </c>
      <c r="J407" s="78">
        <v>36.1105</v>
      </c>
      <c r="K407" s="78">
        <v>-17.19</v>
      </c>
    </row>
    <row r="408" s="28" customFormat="1" customHeight="1" spans="1:11">
      <c r="A408" s="73">
        <v>215</v>
      </c>
      <c r="B408" s="74"/>
      <c r="C408" s="74"/>
      <c r="D408" s="75" t="s">
        <v>362</v>
      </c>
      <c r="E408" s="76"/>
      <c r="F408" s="77"/>
      <c r="G408" s="78">
        <f t="shared" si="7"/>
        <v>-17460.906825</v>
      </c>
      <c r="H408" s="78">
        <v>0</v>
      </c>
      <c r="I408" s="78">
        <v>-17440.906825</v>
      </c>
      <c r="J408" s="78">
        <v>41.583</v>
      </c>
      <c r="K408" s="78">
        <v>-61.583</v>
      </c>
    </row>
    <row r="409" customHeight="1" spans="1:11">
      <c r="A409" s="73">
        <v>215</v>
      </c>
      <c r="B409" s="74" t="s">
        <v>39</v>
      </c>
      <c r="C409" s="74"/>
      <c r="D409" s="79"/>
      <c r="E409" s="80" t="s">
        <v>363</v>
      </c>
      <c r="F409" s="77"/>
      <c r="G409" s="78">
        <f t="shared" si="7"/>
        <v>41.583</v>
      </c>
      <c r="H409" s="78">
        <v>0</v>
      </c>
      <c r="I409" s="78">
        <v>0</v>
      </c>
      <c r="J409" s="78">
        <v>41.583</v>
      </c>
      <c r="K409" s="78">
        <v>0</v>
      </c>
    </row>
    <row r="410" customHeight="1" spans="1:11">
      <c r="A410" s="73">
        <v>215</v>
      </c>
      <c r="B410" s="73" t="s">
        <v>39</v>
      </c>
      <c r="C410" s="74" t="s">
        <v>291</v>
      </c>
      <c r="D410" s="79"/>
      <c r="E410" s="76"/>
      <c r="F410" s="77" t="s">
        <v>364</v>
      </c>
      <c r="G410" s="78">
        <f t="shared" si="7"/>
        <v>41.583</v>
      </c>
      <c r="H410" s="78">
        <v>0</v>
      </c>
      <c r="I410" s="78">
        <v>0</v>
      </c>
      <c r="J410" s="78">
        <v>41.583</v>
      </c>
      <c r="K410" s="78">
        <v>0</v>
      </c>
    </row>
    <row r="411" customHeight="1" spans="1:11">
      <c r="A411" s="73">
        <v>215</v>
      </c>
      <c r="B411" s="74" t="s">
        <v>22</v>
      </c>
      <c r="C411" s="74"/>
      <c r="D411" s="79"/>
      <c r="E411" s="80" t="s">
        <v>365</v>
      </c>
      <c r="F411" s="77"/>
      <c r="G411" s="78">
        <f t="shared" si="7"/>
        <v>-17502.489825</v>
      </c>
      <c r="H411" s="78">
        <v>0</v>
      </c>
      <c r="I411" s="78">
        <v>-17440.906825</v>
      </c>
      <c r="J411" s="78">
        <v>0</v>
      </c>
      <c r="K411" s="78">
        <v>-61.583</v>
      </c>
    </row>
    <row r="412" customHeight="1" spans="1:11">
      <c r="A412" s="73">
        <v>215</v>
      </c>
      <c r="B412" s="73" t="s">
        <v>22</v>
      </c>
      <c r="C412" s="74" t="s">
        <v>24</v>
      </c>
      <c r="D412" s="79"/>
      <c r="E412" s="76"/>
      <c r="F412" s="77" t="s">
        <v>366</v>
      </c>
      <c r="G412" s="78">
        <f t="shared" si="7"/>
        <v>-17502.489825</v>
      </c>
      <c r="H412" s="78">
        <v>0</v>
      </c>
      <c r="I412" s="78">
        <v>-17440.906825</v>
      </c>
      <c r="J412" s="78">
        <v>0</v>
      </c>
      <c r="K412" s="78">
        <v>-61.583</v>
      </c>
    </row>
    <row r="413" s="28" customFormat="1" customHeight="1" spans="1:11">
      <c r="A413" s="73">
        <v>216</v>
      </c>
      <c r="B413" s="74"/>
      <c r="C413" s="74"/>
      <c r="D413" s="75" t="s">
        <v>367</v>
      </c>
      <c r="E413" s="76"/>
      <c r="F413" s="77"/>
      <c r="G413" s="78">
        <f t="shared" si="7"/>
        <v>26.187243</v>
      </c>
      <c r="H413" s="78">
        <v>3.27</v>
      </c>
      <c r="I413" s="78">
        <v>-4.144757</v>
      </c>
      <c r="J413" s="78">
        <v>39.074</v>
      </c>
      <c r="K413" s="78">
        <v>-12.012</v>
      </c>
    </row>
    <row r="414" customHeight="1" spans="1:11">
      <c r="A414" s="73">
        <v>216</v>
      </c>
      <c r="B414" s="74" t="s">
        <v>20</v>
      </c>
      <c r="C414" s="74"/>
      <c r="D414" s="79"/>
      <c r="E414" s="80" t="s">
        <v>368</v>
      </c>
      <c r="F414" s="77"/>
      <c r="G414" s="78">
        <f t="shared" si="7"/>
        <v>-3.812757</v>
      </c>
      <c r="H414" s="78">
        <v>3.27</v>
      </c>
      <c r="I414" s="78">
        <v>-4.144757</v>
      </c>
      <c r="J414" s="78">
        <v>9.074</v>
      </c>
      <c r="K414" s="78">
        <v>-12.012</v>
      </c>
    </row>
    <row r="415" customHeight="1" spans="1:11">
      <c r="A415" s="73">
        <v>216</v>
      </c>
      <c r="B415" s="73" t="s">
        <v>20</v>
      </c>
      <c r="C415" s="74" t="s">
        <v>31</v>
      </c>
      <c r="D415" s="79"/>
      <c r="E415" s="76"/>
      <c r="F415" s="77" t="s">
        <v>32</v>
      </c>
      <c r="G415" s="78">
        <f t="shared" si="7"/>
        <v>0.331999999999999</v>
      </c>
      <c r="H415" s="78">
        <v>3.27</v>
      </c>
      <c r="I415" s="78">
        <v>0</v>
      </c>
      <c r="J415" s="78">
        <v>9.074</v>
      </c>
      <c r="K415" s="78">
        <v>-12.012</v>
      </c>
    </row>
    <row r="416" customHeight="1" spans="1:11">
      <c r="A416" s="73">
        <v>216</v>
      </c>
      <c r="B416" s="73" t="s">
        <v>20</v>
      </c>
      <c r="C416" s="74" t="s">
        <v>24</v>
      </c>
      <c r="D416" s="79"/>
      <c r="E416" s="76"/>
      <c r="F416" s="77" t="s">
        <v>369</v>
      </c>
      <c r="G416" s="78">
        <f t="shared" si="7"/>
        <v>-4.144757</v>
      </c>
      <c r="H416" s="78">
        <v>0</v>
      </c>
      <c r="I416" s="78">
        <v>-4.144757</v>
      </c>
      <c r="J416" s="78">
        <v>0</v>
      </c>
      <c r="K416" s="78">
        <v>0</v>
      </c>
    </row>
    <row r="417" customHeight="1" spans="1:11">
      <c r="A417" s="73">
        <v>216</v>
      </c>
      <c r="B417" s="74" t="s">
        <v>24</v>
      </c>
      <c r="C417" s="74"/>
      <c r="D417" s="79"/>
      <c r="E417" s="80" t="s">
        <v>370</v>
      </c>
      <c r="F417" s="77"/>
      <c r="G417" s="78">
        <f t="shared" si="7"/>
        <v>30</v>
      </c>
      <c r="H417" s="78">
        <v>0</v>
      </c>
      <c r="I417" s="78">
        <v>0</v>
      </c>
      <c r="J417" s="78">
        <v>30</v>
      </c>
      <c r="K417" s="78">
        <v>0</v>
      </c>
    </row>
    <row r="418" customHeight="1" spans="1:11">
      <c r="A418" s="73">
        <v>216</v>
      </c>
      <c r="B418" s="73" t="s">
        <v>24</v>
      </c>
      <c r="C418" s="74" t="s">
        <v>24</v>
      </c>
      <c r="D418" s="79"/>
      <c r="E418" s="76"/>
      <c r="F418" s="77" t="s">
        <v>370</v>
      </c>
      <c r="G418" s="78">
        <f t="shared" si="7"/>
        <v>30</v>
      </c>
      <c r="H418" s="78">
        <v>0</v>
      </c>
      <c r="I418" s="78">
        <v>0</v>
      </c>
      <c r="J418" s="78">
        <v>30</v>
      </c>
      <c r="K418" s="78">
        <v>0</v>
      </c>
    </row>
    <row r="419" s="28" customFormat="1" customHeight="1" spans="1:11">
      <c r="A419" s="73">
        <v>220</v>
      </c>
      <c r="B419" s="74"/>
      <c r="C419" s="74"/>
      <c r="D419" s="75" t="s">
        <v>371</v>
      </c>
      <c r="E419" s="76"/>
      <c r="F419" s="77"/>
      <c r="G419" s="78">
        <f t="shared" si="7"/>
        <v>-180.001673</v>
      </c>
      <c r="H419" s="78">
        <v>59.653362</v>
      </c>
      <c r="I419" s="78">
        <v>-239.655035</v>
      </c>
      <c r="J419" s="78">
        <v>0</v>
      </c>
      <c r="K419" s="78">
        <v>0</v>
      </c>
    </row>
    <row r="420" customHeight="1" spans="1:11">
      <c r="A420" s="73">
        <v>220</v>
      </c>
      <c r="B420" s="74" t="s">
        <v>17</v>
      </c>
      <c r="C420" s="74"/>
      <c r="D420" s="79"/>
      <c r="E420" s="80" t="s">
        <v>372</v>
      </c>
      <c r="F420" s="77"/>
      <c r="G420" s="78">
        <f t="shared" si="7"/>
        <v>-81.496835</v>
      </c>
      <c r="H420" s="78">
        <v>55.4582</v>
      </c>
      <c r="I420" s="78">
        <v>-136.955035</v>
      </c>
      <c r="J420" s="78">
        <v>0</v>
      </c>
      <c r="K420" s="78">
        <v>0</v>
      </c>
    </row>
    <row r="421" customHeight="1" spans="1:11">
      <c r="A421" s="73">
        <v>220</v>
      </c>
      <c r="B421" s="73" t="s">
        <v>17</v>
      </c>
      <c r="C421" s="74" t="s">
        <v>20</v>
      </c>
      <c r="D421" s="79"/>
      <c r="E421" s="76"/>
      <c r="F421" s="77" t="s">
        <v>21</v>
      </c>
      <c r="G421" s="78">
        <f t="shared" si="7"/>
        <v>-125.515035</v>
      </c>
      <c r="H421" s="78">
        <v>0</v>
      </c>
      <c r="I421" s="78">
        <v>-125.515035</v>
      </c>
      <c r="J421" s="78">
        <v>0</v>
      </c>
      <c r="K421" s="78">
        <v>0</v>
      </c>
    </row>
    <row r="422" customHeight="1" spans="1:11">
      <c r="A422" s="73">
        <v>220</v>
      </c>
      <c r="B422" s="73" t="s">
        <v>17</v>
      </c>
      <c r="C422" s="74" t="s">
        <v>24</v>
      </c>
      <c r="D422" s="79"/>
      <c r="E422" s="76"/>
      <c r="F422" s="77" t="s">
        <v>373</v>
      </c>
      <c r="G422" s="78">
        <f t="shared" si="7"/>
        <v>44.0182</v>
      </c>
      <c r="H422" s="78">
        <v>55.4582</v>
      </c>
      <c r="I422" s="78">
        <v>-11.44</v>
      </c>
      <c r="J422" s="78">
        <v>0</v>
      </c>
      <c r="K422" s="78">
        <v>0</v>
      </c>
    </row>
    <row r="423" customHeight="1" spans="1:11">
      <c r="A423" s="73">
        <v>220</v>
      </c>
      <c r="B423" s="74" t="s">
        <v>39</v>
      </c>
      <c r="C423" s="74"/>
      <c r="D423" s="79"/>
      <c r="E423" s="80" t="s">
        <v>374</v>
      </c>
      <c r="F423" s="77"/>
      <c r="G423" s="78">
        <f t="shared" si="7"/>
        <v>-98.504838</v>
      </c>
      <c r="H423" s="78">
        <v>4.195162</v>
      </c>
      <c r="I423" s="78">
        <v>-102.7</v>
      </c>
      <c r="J423" s="78">
        <v>0</v>
      </c>
      <c r="K423" s="78">
        <v>0</v>
      </c>
    </row>
    <row r="424" customHeight="1" spans="1:11">
      <c r="A424" s="73">
        <v>220</v>
      </c>
      <c r="B424" s="73" t="s">
        <v>39</v>
      </c>
      <c r="C424" s="74" t="s">
        <v>17</v>
      </c>
      <c r="D424" s="79"/>
      <c r="E424" s="76"/>
      <c r="F424" s="77" t="s">
        <v>19</v>
      </c>
      <c r="G424" s="78">
        <f t="shared" si="7"/>
        <v>3.995162</v>
      </c>
      <c r="H424" s="78">
        <v>4.195162</v>
      </c>
      <c r="I424" s="78">
        <v>-0.2</v>
      </c>
      <c r="J424" s="78">
        <v>0</v>
      </c>
      <c r="K424" s="78">
        <v>0</v>
      </c>
    </row>
    <row r="425" customHeight="1" spans="1:11">
      <c r="A425" s="73">
        <v>220</v>
      </c>
      <c r="B425" s="73" t="s">
        <v>39</v>
      </c>
      <c r="C425" s="74" t="s">
        <v>46</v>
      </c>
      <c r="D425" s="79"/>
      <c r="E425" s="76"/>
      <c r="F425" s="77" t="s">
        <v>375</v>
      </c>
      <c r="G425" s="78">
        <f t="shared" si="7"/>
        <v>-100</v>
      </c>
      <c r="H425" s="78">
        <v>0</v>
      </c>
      <c r="I425" s="78">
        <v>-100</v>
      </c>
      <c r="J425" s="78">
        <v>0</v>
      </c>
      <c r="K425" s="78">
        <v>0</v>
      </c>
    </row>
    <row r="426" customHeight="1" spans="1:11">
      <c r="A426" s="73">
        <v>220</v>
      </c>
      <c r="B426" s="73" t="s">
        <v>39</v>
      </c>
      <c r="C426" s="74" t="s">
        <v>53</v>
      </c>
      <c r="D426" s="79"/>
      <c r="E426" s="76"/>
      <c r="F426" s="77" t="s">
        <v>376</v>
      </c>
      <c r="G426" s="78">
        <f t="shared" si="7"/>
        <v>-1</v>
      </c>
      <c r="H426" s="78">
        <v>0</v>
      </c>
      <c r="I426" s="78">
        <v>-1</v>
      </c>
      <c r="J426" s="78">
        <v>0</v>
      </c>
      <c r="K426" s="78">
        <v>0</v>
      </c>
    </row>
    <row r="427" customHeight="1" spans="1:11">
      <c r="A427" s="73">
        <v>220</v>
      </c>
      <c r="B427" s="73" t="s">
        <v>39</v>
      </c>
      <c r="C427" s="74" t="s">
        <v>24</v>
      </c>
      <c r="D427" s="79"/>
      <c r="E427" s="76"/>
      <c r="F427" s="77" t="s">
        <v>377</v>
      </c>
      <c r="G427" s="78">
        <f t="shared" si="7"/>
        <v>-1.5</v>
      </c>
      <c r="H427" s="78">
        <v>0</v>
      </c>
      <c r="I427" s="78">
        <v>-1.5</v>
      </c>
      <c r="J427" s="78">
        <v>0</v>
      </c>
      <c r="K427" s="78">
        <v>0</v>
      </c>
    </row>
    <row r="428" s="28" customFormat="1" customHeight="1" spans="1:11">
      <c r="A428" s="73">
        <v>221</v>
      </c>
      <c r="B428" s="74"/>
      <c r="C428" s="74"/>
      <c r="D428" s="75" t="s">
        <v>378</v>
      </c>
      <c r="E428" s="76"/>
      <c r="F428" s="77"/>
      <c r="G428" s="78">
        <f t="shared" si="7"/>
        <v>-419.659399</v>
      </c>
      <c r="H428" s="78">
        <v>557.976274</v>
      </c>
      <c r="I428" s="78">
        <v>-991.674639</v>
      </c>
      <c r="J428" s="78">
        <v>95.06541</v>
      </c>
      <c r="K428" s="78">
        <v>-81.026444</v>
      </c>
    </row>
    <row r="429" customHeight="1" spans="1:11">
      <c r="A429" s="73">
        <v>221</v>
      </c>
      <c r="B429" s="74" t="s">
        <v>17</v>
      </c>
      <c r="C429" s="74"/>
      <c r="D429" s="79"/>
      <c r="E429" s="80" t="s">
        <v>379</v>
      </c>
      <c r="F429" s="77"/>
      <c r="G429" s="78">
        <f t="shared" si="7"/>
        <v>-298.07774</v>
      </c>
      <c r="H429" s="78">
        <v>0</v>
      </c>
      <c r="I429" s="78">
        <v>-286.07774</v>
      </c>
      <c r="J429" s="78">
        <v>13.01226</v>
      </c>
      <c r="K429" s="78">
        <v>-25.01226</v>
      </c>
    </row>
    <row r="430" customHeight="1" spans="1:11">
      <c r="A430" s="73">
        <v>221</v>
      </c>
      <c r="B430" s="73" t="s">
        <v>17</v>
      </c>
      <c r="C430" s="74" t="s">
        <v>39</v>
      </c>
      <c r="D430" s="79"/>
      <c r="E430" s="76"/>
      <c r="F430" s="77" t="s">
        <v>380</v>
      </c>
      <c r="G430" s="78">
        <f t="shared" si="7"/>
        <v>-12</v>
      </c>
      <c r="H430" s="78">
        <v>0</v>
      </c>
      <c r="I430" s="78">
        <v>0</v>
      </c>
      <c r="J430" s="78">
        <v>8</v>
      </c>
      <c r="K430" s="78">
        <v>-20</v>
      </c>
    </row>
    <row r="431" customHeight="1" spans="1:11">
      <c r="A431" s="73">
        <v>221</v>
      </c>
      <c r="B431" s="73" t="s">
        <v>17</v>
      </c>
      <c r="C431" s="74" t="s">
        <v>46</v>
      </c>
      <c r="D431" s="79"/>
      <c r="E431" s="76"/>
      <c r="F431" s="77" t="s">
        <v>381</v>
      </c>
      <c r="G431" s="78">
        <f t="shared" si="7"/>
        <v>-278.07774</v>
      </c>
      <c r="H431" s="78">
        <v>0</v>
      </c>
      <c r="I431" s="78">
        <v>-278.07774</v>
      </c>
      <c r="J431" s="78">
        <v>5.01226</v>
      </c>
      <c r="K431" s="78">
        <v>-5.01226</v>
      </c>
    </row>
    <row r="432" customHeight="1" spans="1:11">
      <c r="A432" s="73">
        <v>221</v>
      </c>
      <c r="B432" s="73" t="s">
        <v>17</v>
      </c>
      <c r="C432" s="74" t="s">
        <v>139</v>
      </c>
      <c r="D432" s="79"/>
      <c r="E432" s="76"/>
      <c r="F432" s="77" t="s">
        <v>382</v>
      </c>
      <c r="G432" s="78">
        <f t="shared" si="7"/>
        <v>-8</v>
      </c>
      <c r="H432" s="78">
        <v>0</v>
      </c>
      <c r="I432" s="78">
        <v>-8</v>
      </c>
      <c r="J432" s="78">
        <v>0</v>
      </c>
      <c r="K432" s="78">
        <v>0</v>
      </c>
    </row>
    <row r="433" customHeight="1" spans="1:11">
      <c r="A433" s="73">
        <v>221</v>
      </c>
      <c r="B433" s="74" t="s">
        <v>20</v>
      </c>
      <c r="C433" s="74"/>
      <c r="D433" s="79"/>
      <c r="E433" s="80" t="s">
        <v>383</v>
      </c>
      <c r="F433" s="77"/>
      <c r="G433" s="78">
        <f t="shared" si="7"/>
        <v>121.529966</v>
      </c>
      <c r="H433" s="78">
        <v>557.976274</v>
      </c>
      <c r="I433" s="78">
        <v>-450.580274</v>
      </c>
      <c r="J433" s="78">
        <v>62.05315</v>
      </c>
      <c r="K433" s="78">
        <v>-47.919184</v>
      </c>
    </row>
    <row r="434" customHeight="1" spans="1:11">
      <c r="A434" s="73">
        <v>221</v>
      </c>
      <c r="B434" s="73" t="s">
        <v>20</v>
      </c>
      <c r="C434" s="74" t="s">
        <v>17</v>
      </c>
      <c r="D434" s="79"/>
      <c r="E434" s="76"/>
      <c r="F434" s="77" t="s">
        <v>384</v>
      </c>
      <c r="G434" s="78">
        <f t="shared" si="7"/>
        <v>153.014566</v>
      </c>
      <c r="H434" s="78">
        <v>557.976274</v>
      </c>
      <c r="I434" s="78">
        <v>-429.611274</v>
      </c>
      <c r="J434" s="78">
        <v>62.05315</v>
      </c>
      <c r="K434" s="78">
        <v>-37.403584</v>
      </c>
    </row>
    <row r="435" customHeight="1" spans="1:11">
      <c r="A435" s="73">
        <v>221</v>
      </c>
      <c r="B435" s="73" t="s">
        <v>20</v>
      </c>
      <c r="C435" s="74" t="s">
        <v>28</v>
      </c>
      <c r="D435" s="79"/>
      <c r="E435" s="76"/>
      <c r="F435" s="77" t="s">
        <v>385</v>
      </c>
      <c r="G435" s="78">
        <f t="shared" si="7"/>
        <v>-31.4846</v>
      </c>
      <c r="H435" s="78">
        <v>0</v>
      </c>
      <c r="I435" s="78">
        <v>-20.969</v>
      </c>
      <c r="J435" s="78">
        <v>0</v>
      </c>
      <c r="K435" s="78">
        <v>-10.5156</v>
      </c>
    </row>
    <row r="436" customHeight="1" spans="1:11">
      <c r="A436" s="73">
        <v>221</v>
      </c>
      <c r="B436" s="74" t="s">
        <v>28</v>
      </c>
      <c r="C436" s="74"/>
      <c r="D436" s="79"/>
      <c r="E436" s="80" t="s">
        <v>386</v>
      </c>
      <c r="F436" s="77"/>
      <c r="G436" s="78">
        <f t="shared" si="7"/>
        <v>-243.111625</v>
      </c>
      <c r="H436" s="78">
        <v>0</v>
      </c>
      <c r="I436" s="78">
        <v>-255.016625</v>
      </c>
      <c r="J436" s="78">
        <v>20</v>
      </c>
      <c r="K436" s="78">
        <v>-8.095</v>
      </c>
    </row>
    <row r="437" customHeight="1" spans="1:11">
      <c r="A437" s="73">
        <v>221</v>
      </c>
      <c r="B437" s="73" t="s">
        <v>28</v>
      </c>
      <c r="C437" s="74" t="s">
        <v>24</v>
      </c>
      <c r="D437" s="79"/>
      <c r="E437" s="76"/>
      <c r="F437" s="77" t="s">
        <v>387</v>
      </c>
      <c r="G437" s="78">
        <f t="shared" si="7"/>
        <v>-243.111625</v>
      </c>
      <c r="H437" s="78">
        <v>0</v>
      </c>
      <c r="I437" s="78">
        <v>-255.016625</v>
      </c>
      <c r="J437" s="78">
        <v>20</v>
      </c>
      <c r="K437" s="78">
        <v>-8.095</v>
      </c>
    </row>
    <row r="438" s="28" customFormat="1" customHeight="1" spans="1:11">
      <c r="A438" s="73">
        <v>222</v>
      </c>
      <c r="B438" s="74"/>
      <c r="C438" s="74"/>
      <c r="D438" s="75" t="s">
        <v>388</v>
      </c>
      <c r="E438" s="76"/>
      <c r="F438" s="77"/>
      <c r="G438" s="78">
        <f t="shared" si="7"/>
        <v>1553.09</v>
      </c>
      <c r="H438" s="78">
        <v>1553.09</v>
      </c>
      <c r="I438" s="78">
        <v>0</v>
      </c>
      <c r="J438" s="78">
        <v>1582.75</v>
      </c>
      <c r="K438" s="78">
        <v>-1582.75</v>
      </c>
    </row>
    <row r="439" customHeight="1" spans="1:11">
      <c r="A439" s="73">
        <v>222</v>
      </c>
      <c r="B439" s="74" t="s">
        <v>17</v>
      </c>
      <c r="C439" s="74"/>
      <c r="D439" s="79"/>
      <c r="E439" s="80" t="s">
        <v>389</v>
      </c>
      <c r="F439" s="77"/>
      <c r="G439" s="78">
        <f t="shared" si="7"/>
        <v>1553.09</v>
      </c>
      <c r="H439" s="78">
        <v>1553.09</v>
      </c>
      <c r="I439" s="78">
        <v>0</v>
      </c>
      <c r="J439" s="78">
        <v>1582.75</v>
      </c>
      <c r="K439" s="78">
        <v>-1582.75</v>
      </c>
    </row>
    <row r="440" customHeight="1" spans="1:11">
      <c r="A440" s="73">
        <v>222</v>
      </c>
      <c r="B440" s="73" t="s">
        <v>17</v>
      </c>
      <c r="C440" s="74" t="s">
        <v>110</v>
      </c>
      <c r="D440" s="79"/>
      <c r="E440" s="76"/>
      <c r="F440" s="77" t="s">
        <v>390</v>
      </c>
      <c r="G440" s="78">
        <f t="shared" si="7"/>
        <v>1553.09</v>
      </c>
      <c r="H440" s="78">
        <v>1553.09</v>
      </c>
      <c r="I440" s="78">
        <v>0</v>
      </c>
      <c r="J440" s="78">
        <v>1582.75</v>
      </c>
      <c r="K440" s="78">
        <v>-1582.75</v>
      </c>
    </row>
    <row r="441" s="28" customFormat="1" customHeight="1" spans="1:11">
      <c r="A441" s="73">
        <v>224</v>
      </c>
      <c r="B441" s="74"/>
      <c r="C441" s="74"/>
      <c r="D441" s="75" t="s">
        <v>391</v>
      </c>
      <c r="E441" s="76"/>
      <c r="F441" s="77"/>
      <c r="G441" s="78">
        <f t="shared" si="7"/>
        <v>342.944982</v>
      </c>
      <c r="H441" s="78">
        <v>655.13276</v>
      </c>
      <c r="I441" s="78">
        <v>-349.554898</v>
      </c>
      <c r="J441" s="78">
        <v>265.932</v>
      </c>
      <c r="K441" s="78">
        <v>-228.56488</v>
      </c>
    </row>
    <row r="442" customHeight="1" spans="1:11">
      <c r="A442" s="73">
        <v>224</v>
      </c>
      <c r="B442" s="74" t="s">
        <v>17</v>
      </c>
      <c r="C442" s="74"/>
      <c r="D442" s="79"/>
      <c r="E442" s="80" t="s">
        <v>392</v>
      </c>
      <c r="F442" s="77"/>
      <c r="G442" s="78">
        <f t="shared" si="7"/>
        <v>141.270081</v>
      </c>
      <c r="H442" s="78">
        <v>503.375924</v>
      </c>
      <c r="I442" s="78">
        <v>-211.147463</v>
      </c>
      <c r="J442" s="78">
        <v>39.3065</v>
      </c>
      <c r="K442" s="78">
        <v>-190.26488</v>
      </c>
    </row>
    <row r="443" customHeight="1" spans="1:11">
      <c r="A443" s="73">
        <v>224</v>
      </c>
      <c r="B443" s="73" t="s">
        <v>17</v>
      </c>
      <c r="C443" s="74" t="s">
        <v>20</v>
      </c>
      <c r="D443" s="79"/>
      <c r="E443" s="76"/>
      <c r="F443" s="77" t="s">
        <v>21</v>
      </c>
      <c r="G443" s="78">
        <f t="shared" si="7"/>
        <v>418.375924</v>
      </c>
      <c r="H443" s="78">
        <v>503.375924</v>
      </c>
      <c r="I443" s="78">
        <v>-85</v>
      </c>
      <c r="J443" s="78">
        <v>0</v>
      </c>
      <c r="K443" s="78">
        <v>0</v>
      </c>
    </row>
    <row r="444" s="28" customFormat="1" customHeight="1" spans="1:11">
      <c r="A444" s="73">
        <v>224</v>
      </c>
      <c r="B444" s="74" t="s">
        <v>17</v>
      </c>
      <c r="C444" s="74" t="s">
        <v>46</v>
      </c>
      <c r="D444" s="79"/>
      <c r="E444" s="76"/>
      <c r="F444" s="77" t="s">
        <v>393</v>
      </c>
      <c r="G444" s="78">
        <f t="shared" si="7"/>
        <v>-115.977243</v>
      </c>
      <c r="H444" s="78">
        <v>0</v>
      </c>
      <c r="I444" s="78">
        <v>-38.208555</v>
      </c>
      <c r="J444" s="78">
        <v>39.3065</v>
      </c>
      <c r="K444" s="78">
        <v>-117.075188</v>
      </c>
    </row>
    <row r="445" customHeight="1" spans="1:11">
      <c r="A445" s="73">
        <v>224</v>
      </c>
      <c r="B445" s="73" t="s">
        <v>17</v>
      </c>
      <c r="C445" s="74" t="s">
        <v>24</v>
      </c>
      <c r="D445" s="79"/>
      <c r="E445" s="76"/>
      <c r="F445" s="77" t="s">
        <v>394</v>
      </c>
      <c r="G445" s="78">
        <f t="shared" si="7"/>
        <v>-161.1286</v>
      </c>
      <c r="H445" s="78">
        <v>0</v>
      </c>
      <c r="I445" s="78">
        <v>-87.938908</v>
      </c>
      <c r="J445" s="78">
        <v>0</v>
      </c>
      <c r="K445" s="78">
        <v>-73.189692</v>
      </c>
    </row>
    <row r="446" customHeight="1" spans="1:11">
      <c r="A446" s="73">
        <v>224</v>
      </c>
      <c r="B446" s="74" t="s">
        <v>20</v>
      </c>
      <c r="C446" s="74"/>
      <c r="D446" s="79"/>
      <c r="E446" s="80" t="s">
        <v>395</v>
      </c>
      <c r="F446" s="77"/>
      <c r="G446" s="78">
        <f t="shared" si="7"/>
        <v>248.017901</v>
      </c>
      <c r="H446" s="78">
        <v>151.756836</v>
      </c>
      <c r="I446" s="78">
        <v>-130.364435</v>
      </c>
      <c r="J446" s="78">
        <v>226.6255</v>
      </c>
      <c r="K446" s="78">
        <v>0</v>
      </c>
    </row>
    <row r="447" customHeight="1" spans="1:11">
      <c r="A447" s="73">
        <v>224</v>
      </c>
      <c r="B447" s="73" t="s">
        <v>20</v>
      </c>
      <c r="C447" s="74" t="s">
        <v>17</v>
      </c>
      <c r="D447" s="79"/>
      <c r="E447" s="76"/>
      <c r="F447" s="77" t="s">
        <v>19</v>
      </c>
      <c r="G447" s="78">
        <f t="shared" si="7"/>
        <v>67.525</v>
      </c>
      <c r="H447" s="78">
        <v>67.525</v>
      </c>
      <c r="I447" s="78">
        <v>0</v>
      </c>
      <c r="J447" s="78">
        <v>0</v>
      </c>
      <c r="K447" s="78">
        <v>0</v>
      </c>
    </row>
    <row r="448" customHeight="1" spans="1:11">
      <c r="A448" s="73">
        <v>224</v>
      </c>
      <c r="B448" s="73" t="s">
        <v>20</v>
      </c>
      <c r="C448" s="74" t="s">
        <v>34</v>
      </c>
      <c r="D448" s="79"/>
      <c r="E448" s="76"/>
      <c r="F448" s="77" t="s">
        <v>396</v>
      </c>
      <c r="G448" s="78">
        <f t="shared" si="7"/>
        <v>-44.3967</v>
      </c>
      <c r="H448" s="78">
        <v>0</v>
      </c>
      <c r="I448" s="78">
        <v>-44.3967</v>
      </c>
      <c r="J448" s="78">
        <v>0</v>
      </c>
      <c r="K448" s="78">
        <v>0</v>
      </c>
    </row>
    <row r="449" customHeight="1" spans="1:11">
      <c r="A449" s="73">
        <v>224</v>
      </c>
      <c r="B449" s="73" t="s">
        <v>20</v>
      </c>
      <c r="C449" s="74" t="s">
        <v>31</v>
      </c>
      <c r="D449" s="79"/>
      <c r="E449" s="76"/>
      <c r="F449" s="77" t="s">
        <v>32</v>
      </c>
      <c r="G449" s="78">
        <f t="shared" si="7"/>
        <v>45.013936</v>
      </c>
      <c r="H449" s="78">
        <v>46.131836</v>
      </c>
      <c r="I449" s="78">
        <v>-1.1179</v>
      </c>
      <c r="J449" s="78">
        <v>0</v>
      </c>
      <c r="K449" s="78">
        <v>0</v>
      </c>
    </row>
    <row r="450" customHeight="1" spans="1:11">
      <c r="A450" s="73">
        <v>224</v>
      </c>
      <c r="B450" s="73" t="s">
        <v>20</v>
      </c>
      <c r="C450" s="74" t="s">
        <v>24</v>
      </c>
      <c r="D450" s="79"/>
      <c r="E450" s="76"/>
      <c r="F450" s="77" t="s">
        <v>397</v>
      </c>
      <c r="G450" s="78">
        <f t="shared" si="7"/>
        <v>179.875665</v>
      </c>
      <c r="H450" s="78">
        <v>38.1</v>
      </c>
      <c r="I450" s="78">
        <v>-84.849835</v>
      </c>
      <c r="J450" s="78">
        <v>226.6255</v>
      </c>
      <c r="K450" s="78">
        <v>0</v>
      </c>
    </row>
    <row r="451" customHeight="1" spans="1:11">
      <c r="A451" s="73">
        <v>224</v>
      </c>
      <c r="B451" s="74" t="s">
        <v>39</v>
      </c>
      <c r="C451" s="74"/>
      <c r="D451" s="79"/>
      <c r="E451" s="80" t="s">
        <v>398</v>
      </c>
      <c r="F451" s="77"/>
      <c r="G451" s="78">
        <f t="shared" si="7"/>
        <v>-1.043</v>
      </c>
      <c r="H451" s="78">
        <v>0</v>
      </c>
      <c r="I451" s="78">
        <v>-1.043</v>
      </c>
      <c r="J451" s="78">
        <v>0</v>
      </c>
      <c r="K451" s="78">
        <v>0</v>
      </c>
    </row>
    <row r="452" customHeight="1" spans="1:11">
      <c r="A452" s="73">
        <v>224</v>
      </c>
      <c r="B452" s="73" t="s">
        <v>39</v>
      </c>
      <c r="C452" s="74" t="s">
        <v>20</v>
      </c>
      <c r="D452" s="79"/>
      <c r="E452" s="76"/>
      <c r="F452" s="77" t="s">
        <v>21</v>
      </c>
      <c r="G452" s="78">
        <f t="shared" si="7"/>
        <v>-1.043</v>
      </c>
      <c r="H452" s="78">
        <v>0</v>
      </c>
      <c r="I452" s="78">
        <v>-1.043</v>
      </c>
      <c r="J452" s="78">
        <v>0</v>
      </c>
      <c r="K452" s="78">
        <v>0</v>
      </c>
    </row>
    <row r="453" customHeight="1" spans="1:11">
      <c r="A453" s="73">
        <v>224</v>
      </c>
      <c r="B453" s="74" t="s">
        <v>42</v>
      </c>
      <c r="C453" s="74"/>
      <c r="D453" s="79"/>
      <c r="E453" s="80" t="s">
        <v>399</v>
      </c>
      <c r="F453" s="77"/>
      <c r="G453" s="78">
        <f t="shared" si="7"/>
        <v>-7</v>
      </c>
      <c r="H453" s="78">
        <v>0</v>
      </c>
      <c r="I453" s="78">
        <v>-7</v>
      </c>
      <c r="J453" s="78">
        <v>0</v>
      </c>
      <c r="K453" s="78">
        <v>0</v>
      </c>
    </row>
    <row r="454" customHeight="1" spans="1:11">
      <c r="A454" s="73">
        <v>224</v>
      </c>
      <c r="B454" s="73" t="s">
        <v>42</v>
      </c>
      <c r="C454" s="74" t="s">
        <v>28</v>
      </c>
      <c r="D454" s="79"/>
      <c r="E454" s="76"/>
      <c r="F454" s="77" t="s">
        <v>400</v>
      </c>
      <c r="G454" s="78">
        <f t="shared" si="7"/>
        <v>-7</v>
      </c>
      <c r="H454" s="78">
        <v>0</v>
      </c>
      <c r="I454" s="78">
        <v>-7</v>
      </c>
      <c r="J454" s="78">
        <v>0</v>
      </c>
      <c r="K454" s="78">
        <v>0</v>
      </c>
    </row>
    <row r="455" customHeight="1" spans="1:11">
      <c r="A455" s="73">
        <v>224</v>
      </c>
      <c r="B455" s="74" t="s">
        <v>24</v>
      </c>
      <c r="C455" s="74"/>
      <c r="D455" s="79"/>
      <c r="E455" s="80" t="s">
        <v>401</v>
      </c>
      <c r="F455" s="77"/>
      <c r="G455" s="78">
        <f t="shared" ref="G455:G469" si="8">H455+I455+J455+K455</f>
        <v>-38.3</v>
      </c>
      <c r="H455" s="78">
        <v>0</v>
      </c>
      <c r="I455" s="78">
        <v>0</v>
      </c>
      <c r="J455" s="78">
        <v>0</v>
      </c>
      <c r="K455" s="78">
        <v>-38.3</v>
      </c>
    </row>
    <row r="456" customHeight="1" spans="1:11">
      <c r="A456" s="73">
        <v>224</v>
      </c>
      <c r="B456" s="73" t="s">
        <v>24</v>
      </c>
      <c r="C456" s="74" t="s">
        <v>24</v>
      </c>
      <c r="D456" s="79"/>
      <c r="E456" s="76"/>
      <c r="F456" s="77" t="s">
        <v>401</v>
      </c>
      <c r="G456" s="78">
        <f t="shared" si="8"/>
        <v>-38.3</v>
      </c>
      <c r="H456" s="78">
        <v>0</v>
      </c>
      <c r="I456" s="78">
        <v>0</v>
      </c>
      <c r="J456" s="78">
        <v>0</v>
      </c>
      <c r="K456" s="78">
        <v>-38.3</v>
      </c>
    </row>
    <row r="457" s="28" customFormat="1" customHeight="1" spans="1:11">
      <c r="A457" s="73">
        <v>229</v>
      </c>
      <c r="B457" s="74"/>
      <c r="C457" s="74"/>
      <c r="D457" s="75" t="s">
        <v>402</v>
      </c>
      <c r="E457" s="76"/>
      <c r="F457" s="77"/>
      <c r="G457" s="78">
        <f t="shared" si="8"/>
        <v>-297.9252</v>
      </c>
      <c r="H457" s="78">
        <v>36.7768</v>
      </c>
      <c r="I457" s="78">
        <v>0</v>
      </c>
      <c r="J457" s="78">
        <v>0.372</v>
      </c>
      <c r="K457" s="78">
        <v>-335.074</v>
      </c>
    </row>
    <row r="458" customHeight="1" spans="1:11">
      <c r="A458" s="73">
        <v>229</v>
      </c>
      <c r="B458" s="74" t="s">
        <v>20</v>
      </c>
      <c r="C458" s="74"/>
      <c r="D458" s="79"/>
      <c r="E458" s="80" t="s">
        <v>403</v>
      </c>
      <c r="F458" s="77"/>
      <c r="G458" s="78">
        <f t="shared" si="8"/>
        <v>-335.074</v>
      </c>
      <c r="H458" s="78">
        <v>0</v>
      </c>
      <c r="I458" s="78">
        <v>0</v>
      </c>
      <c r="J458" s="78">
        <v>0</v>
      </c>
      <c r="K458" s="78">
        <v>-335.074</v>
      </c>
    </row>
    <row r="459" customHeight="1" spans="1:11">
      <c r="A459" s="73">
        <v>229</v>
      </c>
      <c r="B459" s="73" t="s">
        <v>20</v>
      </c>
      <c r="C459" s="74" t="s">
        <v>17</v>
      </c>
      <c r="D459" s="79"/>
      <c r="E459" s="76"/>
      <c r="F459" s="77" t="s">
        <v>403</v>
      </c>
      <c r="G459" s="78">
        <f t="shared" si="8"/>
        <v>-335.074</v>
      </c>
      <c r="H459" s="78">
        <v>0</v>
      </c>
      <c r="I459" s="78">
        <v>0</v>
      </c>
      <c r="J459" s="78">
        <v>0</v>
      </c>
      <c r="K459" s="78">
        <v>-335.074</v>
      </c>
    </row>
    <row r="460" customHeight="1" spans="1:11">
      <c r="A460" s="73">
        <v>229</v>
      </c>
      <c r="B460" s="74" t="s">
        <v>24</v>
      </c>
      <c r="C460" s="74"/>
      <c r="D460" s="79"/>
      <c r="E460" s="80" t="s">
        <v>402</v>
      </c>
      <c r="F460" s="77"/>
      <c r="G460" s="78">
        <f t="shared" si="8"/>
        <v>37.1488</v>
      </c>
      <c r="H460" s="78">
        <v>36.7768</v>
      </c>
      <c r="I460" s="78">
        <v>0</v>
      </c>
      <c r="J460" s="78">
        <v>0.372</v>
      </c>
      <c r="K460" s="78">
        <v>0</v>
      </c>
    </row>
    <row r="461" customHeight="1" spans="1:11">
      <c r="A461" s="73">
        <v>229</v>
      </c>
      <c r="B461" s="73" t="s">
        <v>24</v>
      </c>
      <c r="C461" s="74" t="s">
        <v>24</v>
      </c>
      <c r="D461" s="79"/>
      <c r="E461" s="76"/>
      <c r="F461" s="77" t="s">
        <v>402</v>
      </c>
      <c r="G461" s="78">
        <f t="shared" si="8"/>
        <v>37.1488</v>
      </c>
      <c r="H461" s="78">
        <v>36.7768</v>
      </c>
      <c r="I461" s="78">
        <v>0</v>
      </c>
      <c r="J461" s="78">
        <v>0.372</v>
      </c>
      <c r="K461" s="78">
        <v>0</v>
      </c>
    </row>
    <row r="462" s="28" customFormat="1" customHeight="1" spans="1:11">
      <c r="A462" s="73">
        <v>230</v>
      </c>
      <c r="B462" s="74"/>
      <c r="C462" s="74"/>
      <c r="D462" s="75" t="s">
        <v>404</v>
      </c>
      <c r="E462" s="76"/>
      <c r="F462" s="77"/>
      <c r="G462" s="78">
        <f t="shared" si="8"/>
        <v>16010.308411</v>
      </c>
      <c r="H462" s="78">
        <v>18089.35</v>
      </c>
      <c r="I462" s="78">
        <v>-2079.041589</v>
      </c>
      <c r="J462" s="78">
        <v>84849.543019</v>
      </c>
      <c r="K462" s="78">
        <v>-84849.543019</v>
      </c>
    </row>
    <row r="463" customHeight="1" spans="1:11">
      <c r="A463" s="73">
        <v>230</v>
      </c>
      <c r="B463" s="74" t="s">
        <v>17</v>
      </c>
      <c r="C463" s="74"/>
      <c r="D463" s="79"/>
      <c r="E463" s="80" t="s">
        <v>405</v>
      </c>
      <c r="F463" s="77"/>
      <c r="G463" s="78">
        <f t="shared" si="8"/>
        <v>16439.35</v>
      </c>
      <c r="H463" s="78">
        <v>18089.35</v>
      </c>
      <c r="I463" s="78">
        <v>-1650</v>
      </c>
      <c r="J463" s="78">
        <v>61168.259174</v>
      </c>
      <c r="K463" s="78">
        <v>-61168.259174</v>
      </c>
    </row>
    <row r="464" customHeight="1" spans="1:11">
      <c r="A464" s="73">
        <v>230</v>
      </c>
      <c r="B464" s="73" t="s">
        <v>17</v>
      </c>
      <c r="C464" s="74" t="s">
        <v>24</v>
      </c>
      <c r="D464" s="79"/>
      <c r="E464" s="76"/>
      <c r="F464" s="77" t="s">
        <v>406</v>
      </c>
      <c r="G464" s="78">
        <f t="shared" si="8"/>
        <v>16439.35</v>
      </c>
      <c r="H464" s="78">
        <v>18089.35</v>
      </c>
      <c r="I464" s="78">
        <v>-1650</v>
      </c>
      <c r="J464" s="78">
        <v>61168.259174</v>
      </c>
      <c r="K464" s="78">
        <v>-61168.259174</v>
      </c>
    </row>
    <row r="465" customHeight="1" spans="1:11">
      <c r="A465" s="73">
        <v>230</v>
      </c>
      <c r="B465" s="74" t="s">
        <v>20</v>
      </c>
      <c r="C465" s="74"/>
      <c r="D465" s="79"/>
      <c r="E465" s="80" t="s">
        <v>407</v>
      </c>
      <c r="F465" s="77"/>
      <c r="G465" s="78">
        <f t="shared" si="8"/>
        <v>-429.041589</v>
      </c>
      <c r="H465" s="78">
        <v>0</v>
      </c>
      <c r="I465" s="78">
        <v>-429.041589</v>
      </c>
      <c r="J465" s="78">
        <v>23681.283845</v>
      </c>
      <c r="K465" s="78">
        <v>-23681.283845</v>
      </c>
    </row>
    <row r="466" customHeight="1" spans="1:11">
      <c r="A466" s="73">
        <v>230</v>
      </c>
      <c r="B466" s="73" t="s">
        <v>20</v>
      </c>
      <c r="C466" s="74" t="s">
        <v>408</v>
      </c>
      <c r="D466" s="79"/>
      <c r="E466" s="76"/>
      <c r="F466" s="77" t="s">
        <v>409</v>
      </c>
      <c r="G466" s="78">
        <f t="shared" si="8"/>
        <v>-429.041589</v>
      </c>
      <c r="H466" s="78">
        <v>0</v>
      </c>
      <c r="I466" s="78">
        <v>-429.041589</v>
      </c>
      <c r="J466" s="78">
        <v>23681.283845</v>
      </c>
      <c r="K466" s="78">
        <v>-23681.283845</v>
      </c>
    </row>
    <row r="467" s="28" customFormat="1" customHeight="1" spans="1:11">
      <c r="A467" s="73">
        <v>233</v>
      </c>
      <c r="B467" s="74"/>
      <c r="C467" s="74"/>
      <c r="D467" s="75" t="s">
        <v>410</v>
      </c>
      <c r="E467" s="76"/>
      <c r="F467" s="77"/>
      <c r="G467" s="78">
        <f t="shared" si="8"/>
        <v>-110.086523</v>
      </c>
      <c r="H467" s="78">
        <v>0</v>
      </c>
      <c r="I467" s="78">
        <v>-110.086523</v>
      </c>
      <c r="J467" s="78">
        <v>0</v>
      </c>
      <c r="K467" s="78">
        <v>0</v>
      </c>
    </row>
    <row r="468" customHeight="1" spans="1:11">
      <c r="A468" s="73" t="s">
        <v>411</v>
      </c>
      <c r="B468" s="74" t="s">
        <v>28</v>
      </c>
      <c r="C468" s="74"/>
      <c r="D468" s="79"/>
      <c r="E468" s="80" t="s">
        <v>412</v>
      </c>
      <c r="F468" s="77"/>
      <c r="G468" s="78">
        <f t="shared" si="8"/>
        <v>-110.086523</v>
      </c>
      <c r="H468" s="78">
        <v>0</v>
      </c>
      <c r="I468" s="78">
        <v>-110.086523</v>
      </c>
      <c r="J468" s="78">
        <v>0</v>
      </c>
      <c r="K468" s="78">
        <v>0</v>
      </c>
    </row>
    <row r="469" s="28" customFormat="1" customHeight="1" spans="1:11">
      <c r="A469" s="73" t="s">
        <v>411</v>
      </c>
      <c r="B469" s="74"/>
      <c r="C469" s="74"/>
      <c r="D469" s="79"/>
      <c r="E469" s="76"/>
      <c r="F469" s="77" t="s">
        <v>412</v>
      </c>
      <c r="G469" s="78">
        <f t="shared" si="8"/>
        <v>-110.086523</v>
      </c>
      <c r="H469" s="78">
        <v>0</v>
      </c>
      <c r="I469" s="78">
        <v>-110.086523</v>
      </c>
      <c r="J469" s="78">
        <v>0</v>
      </c>
      <c r="K469" s="78">
        <v>0</v>
      </c>
    </row>
  </sheetData>
  <mergeCells count="8">
    <mergeCell ref="A1:K1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5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opLeftCell="B1" workbookViewId="0">
      <pane ySplit="5" topLeftCell="A6" activePane="bottomLeft" state="frozen"/>
      <selection/>
      <selection pane="bottomLeft" activeCell="F7" sqref="F7"/>
    </sheetView>
  </sheetViews>
  <sheetFormatPr defaultColWidth="9" defaultRowHeight="14.4"/>
  <cols>
    <col min="1" max="3" width="10" style="43" customWidth="1"/>
    <col min="4" max="5" width="6.75" style="1" customWidth="1"/>
    <col min="6" max="6" width="37.1296296296296" style="1" customWidth="1"/>
    <col min="7" max="11" width="16.1296296296296" style="44" customWidth="1"/>
    <col min="12" max="14" width="9" style="43"/>
    <col min="15" max="15" width="12.6296296296296" style="43"/>
    <col min="16" max="16" width="13.75" style="43"/>
    <col min="17" max="16384" width="9" style="43"/>
  </cols>
  <sheetData>
    <row r="1" s="40" customFormat="1" ht="44" customHeight="1" spans="1:11">
      <c r="A1" s="7" t="s">
        <v>413</v>
      </c>
      <c r="B1" s="7"/>
      <c r="C1" s="7"/>
      <c r="D1" s="7"/>
      <c r="E1" s="7"/>
      <c r="F1" s="7"/>
      <c r="G1" s="45"/>
      <c r="H1" s="45"/>
      <c r="I1" s="45"/>
      <c r="J1" s="45"/>
      <c r="K1" s="45"/>
    </row>
    <row r="2" s="41" customFormat="1" ht="25" customHeight="1" spans="1:11">
      <c r="A2" s="10"/>
      <c r="B2" s="10"/>
      <c r="C2" s="10"/>
      <c r="D2" s="10"/>
      <c r="E2" s="11"/>
      <c r="F2" s="11"/>
      <c r="G2" s="46"/>
      <c r="H2" s="46"/>
      <c r="I2" s="46"/>
      <c r="J2" s="46"/>
      <c r="K2" s="56" t="s">
        <v>1</v>
      </c>
    </row>
    <row r="3" s="40" customFormat="1" ht="30" customHeight="1" spans="1:11">
      <c r="A3" s="15" t="s">
        <v>2</v>
      </c>
      <c r="B3" s="15"/>
      <c r="C3" s="15"/>
      <c r="D3" s="15" t="s">
        <v>3</v>
      </c>
      <c r="E3" s="15"/>
      <c r="F3" s="15"/>
      <c r="G3" s="47" t="s">
        <v>4</v>
      </c>
      <c r="H3" s="47"/>
      <c r="I3" s="47"/>
      <c r="J3" s="47"/>
      <c r="K3" s="47"/>
    </row>
    <row r="4" s="40" customFormat="1" ht="30" customHeight="1" spans="1:11">
      <c r="A4" s="15"/>
      <c r="B4" s="15"/>
      <c r="C4" s="15"/>
      <c r="D4" s="15"/>
      <c r="E4" s="15"/>
      <c r="F4" s="15"/>
      <c r="G4" s="47" t="s">
        <v>5</v>
      </c>
      <c r="H4" s="47" t="s">
        <v>6</v>
      </c>
      <c r="I4" s="47"/>
      <c r="J4" s="47" t="s">
        <v>7</v>
      </c>
      <c r="K4" s="47"/>
    </row>
    <row r="5" s="42" customFormat="1" ht="33" customHeight="1" spans="1:11">
      <c r="A5" s="14" t="s">
        <v>8</v>
      </c>
      <c r="B5" s="14" t="s">
        <v>9</v>
      </c>
      <c r="C5" s="14" t="s">
        <v>10</v>
      </c>
      <c r="D5" s="15"/>
      <c r="E5" s="15"/>
      <c r="F5" s="15"/>
      <c r="G5" s="16"/>
      <c r="H5" s="16" t="s">
        <v>11</v>
      </c>
      <c r="I5" s="16" t="s">
        <v>12</v>
      </c>
      <c r="J5" s="16" t="s">
        <v>13</v>
      </c>
      <c r="K5" s="16" t="s">
        <v>14</v>
      </c>
    </row>
    <row r="6" s="2" customFormat="1" ht="30" customHeight="1" spans="1:11">
      <c r="A6" s="14" t="s">
        <v>15</v>
      </c>
      <c r="B6" s="14"/>
      <c r="C6" s="14"/>
      <c r="D6" s="48"/>
      <c r="E6" s="49"/>
      <c r="F6" s="50"/>
      <c r="G6" s="19">
        <f t="shared" ref="G6:G36" si="0">H6+I6+J6+K6</f>
        <v>-107204.018069</v>
      </c>
      <c r="H6" s="16">
        <f t="shared" ref="H6:K6" si="1">H7+H22+H32</f>
        <v>307057.721909</v>
      </c>
      <c r="I6" s="16">
        <f t="shared" si="1"/>
        <v>-414261.739978</v>
      </c>
      <c r="J6" s="16">
        <f t="shared" si="1"/>
        <v>79778.685233</v>
      </c>
      <c r="K6" s="16">
        <f t="shared" si="1"/>
        <v>-79778.685233</v>
      </c>
    </row>
    <row r="7" s="28" customFormat="1" ht="33" customHeight="1" spans="1:11">
      <c r="A7" s="51" t="s">
        <v>414</v>
      </c>
      <c r="B7" s="51"/>
      <c r="C7" s="51"/>
      <c r="D7" s="52" t="s">
        <v>314</v>
      </c>
      <c r="E7" s="53"/>
      <c r="F7" s="54"/>
      <c r="G7" s="19">
        <f t="shared" si="0"/>
        <v>-337265.66795</v>
      </c>
      <c r="H7" s="55">
        <v>2256.767751</v>
      </c>
      <c r="I7" s="55">
        <f>-340774.034091+2450-1198.40161</f>
        <v>-339522.435701</v>
      </c>
      <c r="J7" s="55">
        <v>27472.839624</v>
      </c>
      <c r="K7" s="55">
        <v>-27472.839624</v>
      </c>
    </row>
    <row r="8" s="28" customFormat="1" ht="33" customHeight="1" spans="1:11">
      <c r="A8" s="51" t="str">
        <f t="shared" ref="A8:A15" si="2">A7</f>
        <v>212</v>
      </c>
      <c r="B8" s="51" t="s">
        <v>22</v>
      </c>
      <c r="C8" s="51"/>
      <c r="D8" s="52"/>
      <c r="E8" s="53" t="s">
        <v>415</v>
      </c>
      <c r="F8" s="54"/>
      <c r="G8" s="19">
        <f t="shared" si="0"/>
        <v>-321853.636803</v>
      </c>
      <c r="H8" s="55">
        <f t="shared" ref="H8:K8" si="3">H9+H10+H11+H12+H13+H14</f>
        <v>2097.09</v>
      </c>
      <c r="I8" s="55">
        <f t="shared" si="3"/>
        <v>-323692.217078</v>
      </c>
      <c r="J8" s="55">
        <f t="shared" si="3"/>
        <v>19963.410001</v>
      </c>
      <c r="K8" s="55">
        <f t="shared" si="3"/>
        <v>-20221.919726</v>
      </c>
    </row>
    <row r="9" s="28" customFormat="1" ht="33" customHeight="1" spans="1:11">
      <c r="A9" s="51" t="str">
        <f t="shared" si="2"/>
        <v>212</v>
      </c>
      <c r="B9" s="51" t="str">
        <f t="shared" ref="B9:B14" si="4">B8</f>
        <v>08</v>
      </c>
      <c r="C9" s="51" t="s">
        <v>17</v>
      </c>
      <c r="D9" s="52"/>
      <c r="E9" s="53"/>
      <c r="F9" s="54" t="s">
        <v>416</v>
      </c>
      <c r="G9" s="19">
        <f t="shared" si="0"/>
        <v>-11219.020578</v>
      </c>
      <c r="H9" s="55">
        <v>0</v>
      </c>
      <c r="I9" s="55">
        <v>-7761.330844</v>
      </c>
      <c r="J9" s="55">
        <v>530.213187</v>
      </c>
      <c r="K9" s="55">
        <v>-3987.90292099999</v>
      </c>
    </row>
    <row r="10" s="28" customFormat="1" ht="33" customHeight="1" spans="1:11">
      <c r="A10" s="51" t="str">
        <f t="shared" si="2"/>
        <v>212</v>
      </c>
      <c r="B10" s="51" t="str">
        <f t="shared" si="4"/>
        <v>08</v>
      </c>
      <c r="C10" s="51" t="s">
        <v>20</v>
      </c>
      <c r="D10" s="52"/>
      <c r="E10" s="53"/>
      <c r="F10" s="54" t="s">
        <v>417</v>
      </c>
      <c r="G10" s="19">
        <f t="shared" si="0"/>
        <v>-85.137265</v>
      </c>
      <c r="H10" s="55">
        <v>0</v>
      </c>
      <c r="I10" s="55">
        <v>-85.137265</v>
      </c>
      <c r="J10" s="55">
        <v>0</v>
      </c>
      <c r="K10" s="55">
        <v>0</v>
      </c>
    </row>
    <row r="11" s="28" customFormat="1" ht="33" customHeight="1" spans="1:11">
      <c r="A11" s="51" t="str">
        <f t="shared" si="2"/>
        <v>212</v>
      </c>
      <c r="B11" s="51" t="str">
        <f t="shared" si="4"/>
        <v>08</v>
      </c>
      <c r="C11" s="51" t="s">
        <v>34</v>
      </c>
      <c r="D11" s="52"/>
      <c r="E11" s="53"/>
      <c r="F11" s="54" t="s">
        <v>326</v>
      </c>
      <c r="G11" s="19">
        <f t="shared" si="0"/>
        <v>-2425.893915</v>
      </c>
      <c r="H11" s="55">
        <v>0</v>
      </c>
      <c r="I11" s="55">
        <v>-2571.584056</v>
      </c>
      <c r="J11" s="55">
        <v>2796.261223</v>
      </c>
      <c r="K11" s="55">
        <v>-2650.571082</v>
      </c>
    </row>
    <row r="12" s="28" customFormat="1" ht="33" customHeight="1" spans="1:11">
      <c r="A12" s="51" t="str">
        <f t="shared" si="2"/>
        <v>212</v>
      </c>
      <c r="B12" s="51" t="str">
        <f t="shared" si="4"/>
        <v>08</v>
      </c>
      <c r="C12" s="51" t="s">
        <v>55</v>
      </c>
      <c r="D12" s="52"/>
      <c r="E12" s="53"/>
      <c r="F12" s="54" t="s">
        <v>418</v>
      </c>
      <c r="G12" s="19">
        <f t="shared" si="0"/>
        <v>-344.5</v>
      </c>
      <c r="H12" s="55">
        <v>0</v>
      </c>
      <c r="I12" s="55">
        <v>-344.5</v>
      </c>
      <c r="J12" s="55">
        <v>7.268806</v>
      </c>
      <c r="K12" s="55">
        <v>-7.268806</v>
      </c>
    </row>
    <row r="13" s="28" customFormat="1" ht="33" customHeight="1" spans="1:11">
      <c r="A13" s="51" t="str">
        <f t="shared" si="2"/>
        <v>212</v>
      </c>
      <c r="B13" s="51" t="str">
        <f t="shared" si="4"/>
        <v>08</v>
      </c>
      <c r="C13" s="51" t="s">
        <v>63</v>
      </c>
      <c r="D13" s="52"/>
      <c r="E13" s="53"/>
      <c r="F13" s="54" t="s">
        <v>419</v>
      </c>
      <c r="G13" s="19">
        <f t="shared" si="0"/>
        <v>-4.522723</v>
      </c>
      <c r="H13" s="55">
        <v>0</v>
      </c>
      <c r="I13" s="55">
        <v>-4.522723</v>
      </c>
      <c r="J13" s="55">
        <v>0</v>
      </c>
      <c r="K13" s="55">
        <v>0</v>
      </c>
    </row>
    <row r="14" s="28" customFormat="1" ht="33" customHeight="1" spans="1:12">
      <c r="A14" s="51" t="str">
        <f t="shared" si="2"/>
        <v>212</v>
      </c>
      <c r="B14" s="51" t="str">
        <f t="shared" si="4"/>
        <v>08</v>
      </c>
      <c r="C14" s="51" t="s">
        <v>24</v>
      </c>
      <c r="D14" s="52"/>
      <c r="E14" s="53"/>
      <c r="F14" s="54" t="s">
        <v>420</v>
      </c>
      <c r="G14" s="19">
        <f t="shared" si="0"/>
        <v>-307774.562322</v>
      </c>
      <c r="H14" s="55">
        <v>2097.09</v>
      </c>
      <c r="I14" s="55">
        <f>-313244.519692+319.377501999856</f>
        <v>-312925.14219</v>
      </c>
      <c r="J14" s="55">
        <v>16629.666785</v>
      </c>
      <c r="K14" s="55">
        <v>-13576.176917</v>
      </c>
      <c r="L14" s="30"/>
    </row>
    <row r="15" s="28" customFormat="1" ht="33" customHeight="1" spans="1:11">
      <c r="A15" s="51" t="str">
        <f t="shared" si="2"/>
        <v>212</v>
      </c>
      <c r="B15" s="51" t="s">
        <v>55</v>
      </c>
      <c r="C15" s="51"/>
      <c r="D15" s="52"/>
      <c r="E15" s="53" t="s">
        <v>421</v>
      </c>
      <c r="F15" s="54"/>
      <c r="G15" s="19">
        <f t="shared" si="0"/>
        <v>-1072.18515</v>
      </c>
      <c r="H15" s="55">
        <v>0</v>
      </c>
      <c r="I15" s="55">
        <v>-1072.18515</v>
      </c>
      <c r="J15" s="55">
        <v>0</v>
      </c>
      <c r="K15" s="55">
        <v>0</v>
      </c>
    </row>
    <row r="16" s="28" customFormat="1" ht="33" customHeight="1" spans="1:11">
      <c r="A16" s="51" t="s">
        <v>414</v>
      </c>
      <c r="B16" s="51" t="s">
        <v>58</v>
      </c>
      <c r="C16" s="51"/>
      <c r="D16" s="52"/>
      <c r="E16" s="53" t="s">
        <v>422</v>
      </c>
      <c r="F16" s="54"/>
      <c r="G16" s="19">
        <f t="shared" si="0"/>
        <v>-13328.342618</v>
      </c>
      <c r="H16" s="55">
        <v>159.677751</v>
      </c>
      <c r="I16" s="55">
        <v>-13746.530094</v>
      </c>
      <c r="J16" s="55">
        <v>7509.429623</v>
      </c>
      <c r="K16" s="55">
        <v>-7250.919898</v>
      </c>
    </row>
    <row r="17" s="28" customFormat="1" ht="33" customHeight="1" spans="1:11">
      <c r="A17" s="51" t="s">
        <v>414</v>
      </c>
      <c r="B17" s="51" t="str">
        <f t="shared" ref="B17:B19" si="5">B16</f>
        <v>13</v>
      </c>
      <c r="C17" s="51" t="s">
        <v>17</v>
      </c>
      <c r="D17" s="52"/>
      <c r="E17" s="53"/>
      <c r="F17" s="54" t="s">
        <v>423</v>
      </c>
      <c r="G17" s="19">
        <f t="shared" si="0"/>
        <v>-10.491699</v>
      </c>
      <c r="H17" s="55">
        <v>0</v>
      </c>
      <c r="I17" s="55">
        <v>-10.491699</v>
      </c>
      <c r="J17" s="55">
        <v>0</v>
      </c>
      <c r="K17" s="55">
        <v>0</v>
      </c>
    </row>
    <row r="18" s="28" customFormat="1" ht="33" customHeight="1" spans="1:11">
      <c r="A18" s="51" t="s">
        <v>414</v>
      </c>
      <c r="B18" s="51" t="str">
        <f t="shared" si="5"/>
        <v>13</v>
      </c>
      <c r="C18" s="51" t="s">
        <v>20</v>
      </c>
      <c r="D18" s="52"/>
      <c r="E18" s="53"/>
      <c r="F18" s="54" t="s">
        <v>424</v>
      </c>
      <c r="G18" s="19">
        <f t="shared" si="0"/>
        <v>-2441.80122</v>
      </c>
      <c r="H18" s="55">
        <v>0</v>
      </c>
      <c r="I18" s="55">
        <v>-2441.80122</v>
      </c>
      <c r="J18" s="55">
        <v>1732.128</v>
      </c>
      <c r="K18" s="55">
        <v>-1732.128</v>
      </c>
    </row>
    <row r="19" s="28" customFormat="1" ht="33" customHeight="1" spans="1:11">
      <c r="A19" s="51" t="s">
        <v>414</v>
      </c>
      <c r="B19" s="51" t="str">
        <f t="shared" si="5"/>
        <v>13</v>
      </c>
      <c r="C19" s="51" t="s">
        <v>24</v>
      </c>
      <c r="D19" s="52"/>
      <c r="E19" s="53"/>
      <c r="F19" s="54" t="s">
        <v>425</v>
      </c>
      <c r="G19" s="19">
        <f t="shared" si="0"/>
        <v>-10876.049699</v>
      </c>
      <c r="H19" s="55">
        <v>159.677751</v>
      </c>
      <c r="I19" s="55">
        <v>-11294.237175</v>
      </c>
      <c r="J19" s="55">
        <v>5777.301623</v>
      </c>
      <c r="K19" s="55">
        <v>-5518.791898</v>
      </c>
    </row>
    <row r="20" s="28" customFormat="1" ht="33" customHeight="1" spans="1:11">
      <c r="A20" s="51" t="s">
        <v>414</v>
      </c>
      <c r="B20" s="51" t="s">
        <v>63</v>
      </c>
      <c r="C20" s="51"/>
      <c r="D20" s="52"/>
      <c r="E20" s="53" t="s">
        <v>426</v>
      </c>
      <c r="F20" s="54"/>
      <c r="G20" s="19">
        <f t="shared" si="0"/>
        <v>-1011.503379</v>
      </c>
      <c r="H20" s="55">
        <v>0</v>
      </c>
      <c r="I20" s="55">
        <v>-1011.503379</v>
      </c>
      <c r="J20" s="55">
        <v>0</v>
      </c>
      <c r="K20" s="55">
        <v>0</v>
      </c>
    </row>
    <row r="21" s="28" customFormat="1" ht="33" customHeight="1" spans="1:11">
      <c r="A21" s="51" t="s">
        <v>414</v>
      </c>
      <c r="B21" s="51" t="str">
        <f t="shared" ref="B21:B26" si="6">B20</f>
        <v>14</v>
      </c>
      <c r="C21" s="51" t="s">
        <v>24</v>
      </c>
      <c r="D21" s="52"/>
      <c r="E21" s="53"/>
      <c r="F21" s="54" t="s">
        <v>427</v>
      </c>
      <c r="G21" s="19">
        <f t="shared" si="0"/>
        <v>-1011.503379</v>
      </c>
      <c r="H21" s="55">
        <v>0</v>
      </c>
      <c r="I21" s="55">
        <v>-1011.503379</v>
      </c>
      <c r="J21" s="55">
        <v>0</v>
      </c>
      <c r="K21" s="55">
        <v>0</v>
      </c>
    </row>
    <row r="22" s="28" customFormat="1" ht="33" customHeight="1" spans="1:11">
      <c r="A22" s="51">
        <v>229</v>
      </c>
      <c r="B22" s="51"/>
      <c r="C22" s="51"/>
      <c r="D22" s="52" t="s">
        <v>402</v>
      </c>
      <c r="E22" s="53"/>
      <c r="F22" s="54"/>
      <c r="G22" s="19">
        <f t="shared" si="0"/>
        <v>230060.695723</v>
      </c>
      <c r="H22" s="55">
        <v>304800</v>
      </c>
      <c r="I22" s="55">
        <v>-74739.304277</v>
      </c>
      <c r="J22" s="55">
        <v>52147.045567</v>
      </c>
      <c r="K22" s="55">
        <v>-52147.045567</v>
      </c>
    </row>
    <row r="23" s="28" customFormat="1" ht="33" customHeight="1" spans="1:11">
      <c r="A23" s="51">
        <f t="shared" ref="A23:A31" si="7">A22</f>
        <v>229</v>
      </c>
      <c r="B23" s="51" t="s">
        <v>34</v>
      </c>
      <c r="C23" s="51"/>
      <c r="D23" s="52"/>
      <c r="E23" s="53" t="s">
        <v>428</v>
      </c>
      <c r="F23" s="54"/>
      <c r="G23" s="19">
        <f t="shared" si="0"/>
        <v>232300</v>
      </c>
      <c r="H23" s="55">
        <v>304800</v>
      </c>
      <c r="I23" s="55">
        <v>-72500</v>
      </c>
      <c r="J23" s="55">
        <v>51829.045567</v>
      </c>
      <c r="K23" s="55">
        <v>-51829.045567</v>
      </c>
    </row>
    <row r="24" s="28" customFormat="1" ht="33" customHeight="1" spans="1:11">
      <c r="A24" s="51">
        <f t="shared" si="7"/>
        <v>229</v>
      </c>
      <c r="B24" s="51" t="str">
        <f t="shared" si="6"/>
        <v>04</v>
      </c>
      <c r="C24" s="51" t="s">
        <v>20</v>
      </c>
      <c r="D24" s="52"/>
      <c r="E24" s="53"/>
      <c r="F24" s="54" t="s">
        <v>429</v>
      </c>
      <c r="G24" s="19">
        <f t="shared" si="0"/>
        <v>232300</v>
      </c>
      <c r="H24" s="55">
        <v>304800</v>
      </c>
      <c r="I24" s="55">
        <v>-72500</v>
      </c>
      <c r="J24" s="55">
        <v>51829.045567</v>
      </c>
      <c r="K24" s="55">
        <v>-51829.045567</v>
      </c>
    </row>
    <row r="25" s="28" customFormat="1" ht="33" customHeight="1" spans="1:11">
      <c r="A25" s="51">
        <f t="shared" si="7"/>
        <v>229</v>
      </c>
      <c r="B25" s="51" t="s">
        <v>22</v>
      </c>
      <c r="C25" s="51"/>
      <c r="D25" s="52"/>
      <c r="E25" s="53" t="s">
        <v>430</v>
      </c>
      <c r="F25" s="54"/>
      <c r="G25" s="19">
        <f t="shared" si="0"/>
        <v>-19.910423</v>
      </c>
      <c r="H25" s="55">
        <v>0</v>
      </c>
      <c r="I25" s="55">
        <v>-19.910423</v>
      </c>
      <c r="J25" s="55">
        <v>0</v>
      </c>
      <c r="K25" s="55">
        <v>0</v>
      </c>
    </row>
    <row r="26" s="28" customFormat="1" ht="33" customHeight="1" spans="1:11">
      <c r="A26" s="51">
        <f t="shared" si="7"/>
        <v>229</v>
      </c>
      <c r="B26" s="51" t="str">
        <f t="shared" si="6"/>
        <v>08</v>
      </c>
      <c r="C26" s="51" t="s">
        <v>39</v>
      </c>
      <c r="D26" s="52"/>
      <c r="E26" s="53"/>
      <c r="F26" s="54" t="s">
        <v>431</v>
      </c>
      <c r="G26" s="19">
        <f t="shared" si="0"/>
        <v>-19.910423</v>
      </c>
      <c r="H26" s="55">
        <v>0</v>
      </c>
      <c r="I26" s="55">
        <v>-19.910423</v>
      </c>
      <c r="J26" s="55">
        <v>0</v>
      </c>
      <c r="K26" s="55">
        <v>0</v>
      </c>
    </row>
    <row r="27" s="28" customFormat="1" ht="33" customHeight="1" spans="1:11">
      <c r="A27" s="51">
        <f t="shared" si="7"/>
        <v>229</v>
      </c>
      <c r="B27" s="51" t="s">
        <v>432</v>
      </c>
      <c r="C27" s="51"/>
      <c r="D27" s="52"/>
      <c r="E27" s="53" t="s">
        <v>433</v>
      </c>
      <c r="F27" s="54"/>
      <c r="G27" s="19">
        <f t="shared" si="0"/>
        <v>-2219.393854</v>
      </c>
      <c r="H27" s="55">
        <v>0</v>
      </c>
      <c r="I27" s="55">
        <v>-2219.393854</v>
      </c>
      <c r="J27" s="55">
        <v>318</v>
      </c>
      <c r="K27" s="55">
        <v>-318</v>
      </c>
    </row>
    <row r="28" s="28" customFormat="1" ht="33" customHeight="1" spans="1:11">
      <c r="A28" s="51">
        <f t="shared" si="7"/>
        <v>229</v>
      </c>
      <c r="B28" s="51" t="str">
        <f t="shared" ref="B28:B31" si="8">B27</f>
        <v>60</v>
      </c>
      <c r="C28" s="51" t="s">
        <v>20</v>
      </c>
      <c r="D28" s="52"/>
      <c r="E28" s="53"/>
      <c r="F28" s="54" t="s">
        <v>434</v>
      </c>
      <c r="G28" s="19">
        <f t="shared" si="0"/>
        <v>-224.275</v>
      </c>
      <c r="H28" s="55">
        <v>0</v>
      </c>
      <c r="I28" s="55">
        <v>-224.275</v>
      </c>
      <c r="J28" s="55">
        <v>237</v>
      </c>
      <c r="K28" s="55">
        <v>-237</v>
      </c>
    </row>
    <row r="29" s="28" customFormat="1" ht="33" customHeight="1" spans="1:11">
      <c r="A29" s="51">
        <f t="shared" si="7"/>
        <v>229</v>
      </c>
      <c r="B29" s="51" t="str">
        <f t="shared" si="8"/>
        <v>60</v>
      </c>
      <c r="C29" s="51" t="s">
        <v>28</v>
      </c>
      <c r="D29" s="52"/>
      <c r="E29" s="53"/>
      <c r="F29" s="54" t="s">
        <v>435</v>
      </c>
      <c r="G29" s="19">
        <f t="shared" si="0"/>
        <v>-1961.116354</v>
      </c>
      <c r="H29" s="55">
        <v>0</v>
      </c>
      <c r="I29" s="55">
        <v>-1961.116354</v>
      </c>
      <c r="J29" s="55">
        <v>81</v>
      </c>
      <c r="K29" s="55">
        <v>-81</v>
      </c>
    </row>
    <row r="30" s="28" customFormat="1" ht="33" customHeight="1" spans="1:11">
      <c r="A30" s="51">
        <f t="shared" si="7"/>
        <v>229</v>
      </c>
      <c r="B30" s="51" t="str">
        <f t="shared" si="8"/>
        <v>60</v>
      </c>
      <c r="C30" s="51" t="s">
        <v>34</v>
      </c>
      <c r="D30" s="52"/>
      <c r="E30" s="53"/>
      <c r="F30" s="54" t="s">
        <v>436</v>
      </c>
      <c r="G30" s="19">
        <f t="shared" si="0"/>
        <v>-3.0025</v>
      </c>
      <c r="H30" s="55">
        <v>0</v>
      </c>
      <c r="I30" s="55">
        <v>-3.0025</v>
      </c>
      <c r="J30" s="55">
        <v>0</v>
      </c>
      <c r="K30" s="55">
        <v>0</v>
      </c>
    </row>
    <row r="31" s="28" customFormat="1" ht="33" customHeight="1" spans="1:11">
      <c r="A31" s="51">
        <f t="shared" si="7"/>
        <v>229</v>
      </c>
      <c r="B31" s="51" t="str">
        <f t="shared" si="8"/>
        <v>60</v>
      </c>
      <c r="C31" s="51" t="s">
        <v>46</v>
      </c>
      <c r="D31" s="52"/>
      <c r="E31" s="53"/>
      <c r="F31" s="54" t="s">
        <v>437</v>
      </c>
      <c r="G31" s="19">
        <f t="shared" si="0"/>
        <v>-31</v>
      </c>
      <c r="H31" s="55">
        <v>0</v>
      </c>
      <c r="I31" s="55">
        <v>-31</v>
      </c>
      <c r="J31" s="55">
        <v>0</v>
      </c>
      <c r="K31" s="55">
        <v>0</v>
      </c>
    </row>
    <row r="32" s="28" customFormat="1" ht="33" customHeight="1" spans="1:11">
      <c r="A32" s="51" t="s">
        <v>411</v>
      </c>
      <c r="B32" s="51"/>
      <c r="C32" s="51"/>
      <c r="D32" s="52" t="s">
        <v>410</v>
      </c>
      <c r="E32" s="53"/>
      <c r="F32" s="54"/>
      <c r="G32" s="19">
        <f t="shared" si="0"/>
        <v>0.954158000000007</v>
      </c>
      <c r="H32" s="55">
        <v>0.954158000000007</v>
      </c>
      <c r="I32" s="55">
        <v>0</v>
      </c>
      <c r="J32" s="55">
        <v>158.800042</v>
      </c>
      <c r="K32" s="55">
        <v>-158.800042</v>
      </c>
    </row>
    <row r="33" s="28" customFormat="1" ht="33" customHeight="1" spans="1:11">
      <c r="A33" s="51" t="str">
        <f t="shared" ref="A33:A36" si="9">A32</f>
        <v>233</v>
      </c>
      <c r="B33" s="51" t="s">
        <v>34</v>
      </c>
      <c r="C33" s="51"/>
      <c r="D33" s="52"/>
      <c r="E33" s="53" t="s">
        <v>438</v>
      </c>
      <c r="F33" s="54"/>
      <c r="G33" s="19">
        <f t="shared" si="0"/>
        <v>0.954158000000007</v>
      </c>
      <c r="H33" s="55">
        <v>0.954158000000007</v>
      </c>
      <c r="I33" s="55">
        <v>0</v>
      </c>
      <c r="J33" s="55">
        <v>158.800042</v>
      </c>
      <c r="K33" s="55">
        <v>-158.800042</v>
      </c>
    </row>
    <row r="34" s="28" customFormat="1" ht="33" customHeight="1" spans="1:11">
      <c r="A34" s="51" t="str">
        <f t="shared" si="9"/>
        <v>233</v>
      </c>
      <c r="B34" s="51" t="str">
        <f t="shared" ref="B34:B36" si="10">B33</f>
        <v>04</v>
      </c>
      <c r="C34" s="51" t="s">
        <v>55</v>
      </c>
      <c r="D34" s="52"/>
      <c r="E34" s="53"/>
      <c r="F34" s="54" t="s">
        <v>439</v>
      </c>
      <c r="G34" s="19">
        <f t="shared" si="0"/>
        <v>-88.020712</v>
      </c>
      <c r="H34" s="55">
        <v>0</v>
      </c>
      <c r="I34" s="55">
        <v>0</v>
      </c>
      <c r="J34" s="55">
        <v>0</v>
      </c>
      <c r="K34" s="55">
        <v>-88.020712</v>
      </c>
    </row>
    <row r="35" s="28" customFormat="1" ht="33" customHeight="1" spans="1:11">
      <c r="A35" s="51" t="str">
        <f t="shared" si="9"/>
        <v>233</v>
      </c>
      <c r="B35" s="51" t="str">
        <f t="shared" si="10"/>
        <v>04</v>
      </c>
      <c r="C35" s="51" t="s">
        <v>84</v>
      </c>
      <c r="D35" s="52"/>
      <c r="E35" s="53"/>
      <c r="F35" s="54" t="s">
        <v>440</v>
      </c>
      <c r="G35" s="19">
        <f t="shared" si="0"/>
        <v>159.7542</v>
      </c>
      <c r="H35" s="55">
        <v>0.954158000000007</v>
      </c>
      <c r="I35" s="55">
        <v>0</v>
      </c>
      <c r="J35" s="55">
        <v>158.800042</v>
      </c>
      <c r="K35" s="55">
        <v>0</v>
      </c>
    </row>
    <row r="36" s="28" customFormat="1" ht="33" customHeight="1" spans="1:11">
      <c r="A36" s="51" t="str">
        <f t="shared" si="9"/>
        <v>233</v>
      </c>
      <c r="B36" s="51" t="str">
        <f t="shared" si="10"/>
        <v>04</v>
      </c>
      <c r="C36" s="51" t="s">
        <v>441</v>
      </c>
      <c r="D36" s="52"/>
      <c r="E36" s="53"/>
      <c r="F36" s="54" t="s">
        <v>442</v>
      </c>
      <c r="G36" s="19">
        <f t="shared" si="0"/>
        <v>-70.77933</v>
      </c>
      <c r="H36" s="55">
        <v>0</v>
      </c>
      <c r="I36" s="55">
        <v>0</v>
      </c>
      <c r="J36" s="55">
        <v>0</v>
      </c>
      <c r="K36" s="55">
        <v>-70.77933</v>
      </c>
    </row>
    <row r="37" s="28" customFormat="1" ht="33" customHeight="1" spans="4:11">
      <c r="D37" s="1"/>
      <c r="E37" s="1"/>
      <c r="F37" s="1"/>
      <c r="G37" s="30"/>
      <c r="H37" s="30"/>
      <c r="I37" s="30"/>
      <c r="J37" s="30"/>
      <c r="K37" s="30"/>
    </row>
    <row r="38" s="28" customFormat="1" ht="33" customHeight="1" spans="4:11">
      <c r="D38" s="1"/>
      <c r="E38" s="1"/>
      <c r="F38" s="1"/>
      <c r="G38" s="30"/>
      <c r="H38" s="30"/>
      <c r="I38" s="30"/>
      <c r="J38" s="30"/>
      <c r="K38" s="30"/>
    </row>
    <row r="39" s="28" customFormat="1" ht="33" customHeight="1" spans="4:11">
      <c r="D39" s="1"/>
      <c r="E39" s="1"/>
      <c r="F39" s="1"/>
      <c r="G39" s="30"/>
      <c r="H39" s="30"/>
      <c r="I39" s="30"/>
      <c r="J39" s="30"/>
      <c r="K39" s="30"/>
    </row>
    <row r="40" s="28" customFormat="1" ht="33" customHeight="1" spans="4:11">
      <c r="D40" s="1"/>
      <c r="E40" s="1"/>
      <c r="F40" s="1"/>
      <c r="G40" s="30"/>
      <c r="H40" s="30"/>
      <c r="I40" s="30"/>
      <c r="J40" s="30"/>
      <c r="K40" s="30"/>
    </row>
    <row r="41" s="28" customFormat="1" ht="33" customHeight="1" spans="4:11">
      <c r="D41" s="1"/>
      <c r="E41" s="1"/>
      <c r="F41" s="1"/>
      <c r="G41" s="30"/>
      <c r="H41" s="30"/>
      <c r="I41" s="30"/>
      <c r="J41" s="30"/>
      <c r="K41" s="30"/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5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pane ySplit="6" topLeftCell="A7" activePane="bottomLeft" state="frozen"/>
      <selection/>
      <selection pane="bottomLeft" activeCell="A1" sqref="A1:K1"/>
    </sheetView>
  </sheetViews>
  <sheetFormatPr defaultColWidth="9" defaultRowHeight="14.4" outlineLevelRow="5"/>
  <cols>
    <col min="1" max="3" width="8" style="28" customWidth="1"/>
    <col min="4" max="4" width="6" style="28" customWidth="1"/>
    <col min="5" max="5" width="6.62962962962963" style="28" customWidth="1"/>
    <col min="6" max="6" width="24.8796296296296" style="28" customWidth="1"/>
    <col min="7" max="7" width="15.25" style="29" customWidth="1"/>
    <col min="8" max="11" width="15.25" style="30" customWidth="1"/>
    <col min="12" max="12" width="18.25" style="30"/>
    <col min="13" max="16384" width="9" style="28"/>
  </cols>
  <sheetData>
    <row r="1" ht="39" customHeight="1" spans="1:11">
      <c r="A1" s="6" t="s">
        <v>443</v>
      </c>
      <c r="B1" s="6"/>
      <c r="C1" s="6"/>
      <c r="D1" s="6"/>
      <c r="E1" s="6"/>
      <c r="F1" s="6"/>
      <c r="G1" s="31"/>
      <c r="H1" s="31"/>
      <c r="I1" s="31"/>
      <c r="J1" s="31"/>
      <c r="K1" s="31"/>
    </row>
    <row r="2" ht="23" customHeight="1" spans="1:11">
      <c r="A2" s="9"/>
      <c r="B2" s="9"/>
      <c r="C2" s="9"/>
      <c r="D2" s="9"/>
      <c r="E2" s="32"/>
      <c r="F2" s="32"/>
      <c r="G2" s="33"/>
      <c r="H2" s="34"/>
      <c r="I2" s="34"/>
      <c r="J2" s="34"/>
      <c r="K2" s="34" t="s">
        <v>1</v>
      </c>
    </row>
    <row r="3" ht="33" customHeight="1" spans="1:11">
      <c r="A3" s="14" t="s">
        <v>2</v>
      </c>
      <c r="B3" s="14"/>
      <c r="C3" s="14"/>
      <c r="D3" s="14" t="s">
        <v>3</v>
      </c>
      <c r="E3" s="14"/>
      <c r="F3" s="14"/>
      <c r="G3" s="16" t="s">
        <v>4</v>
      </c>
      <c r="H3" s="16"/>
      <c r="I3" s="16"/>
      <c r="J3" s="16"/>
      <c r="K3" s="16"/>
    </row>
    <row r="4" ht="33" customHeight="1" spans="1:11">
      <c r="A4" s="14"/>
      <c r="B4" s="14"/>
      <c r="C4" s="14"/>
      <c r="D4" s="14"/>
      <c r="E4" s="14"/>
      <c r="F4" s="14"/>
      <c r="G4" s="16" t="s">
        <v>5</v>
      </c>
      <c r="H4" s="16" t="s">
        <v>6</v>
      </c>
      <c r="I4" s="16"/>
      <c r="J4" s="16" t="s">
        <v>7</v>
      </c>
      <c r="K4" s="16"/>
    </row>
    <row r="5" ht="33" customHeight="1" spans="1:11">
      <c r="A5" s="14" t="s">
        <v>8</v>
      </c>
      <c r="B5" s="14" t="s">
        <v>9</v>
      </c>
      <c r="C5" s="14" t="s">
        <v>10</v>
      </c>
      <c r="D5" s="14"/>
      <c r="E5" s="14"/>
      <c r="F5" s="14"/>
      <c r="G5" s="16"/>
      <c r="H5" s="16" t="s">
        <v>11</v>
      </c>
      <c r="I5" s="16" t="s">
        <v>12</v>
      </c>
      <c r="J5" s="16" t="s">
        <v>13</v>
      </c>
      <c r="K5" s="16" t="s">
        <v>14</v>
      </c>
    </row>
    <row r="6" ht="33" customHeight="1" spans="1:11">
      <c r="A6" s="14" t="s">
        <v>15</v>
      </c>
      <c r="B6" s="14"/>
      <c r="C6" s="14"/>
      <c r="D6" s="35"/>
      <c r="E6" s="36"/>
      <c r="F6" s="37"/>
      <c r="G6" s="38">
        <v>0</v>
      </c>
      <c r="H6" s="39">
        <v>0</v>
      </c>
      <c r="I6" s="39">
        <v>0</v>
      </c>
      <c r="J6" s="39">
        <v>0</v>
      </c>
      <c r="K6" s="39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63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9" defaultRowHeight="14.4"/>
  <cols>
    <col min="4" max="5" width="6.75" style="4" customWidth="1"/>
    <col min="6" max="6" width="17" style="4" customWidth="1"/>
    <col min="7" max="11" width="13.5" style="5" customWidth="1"/>
  </cols>
  <sheetData>
    <row r="1" s="1" customFormat="1" ht="39" customHeight="1" spans="1:11">
      <c r="A1" s="6" t="s">
        <v>444</v>
      </c>
      <c r="B1" s="6"/>
      <c r="C1" s="6"/>
      <c r="D1" s="7"/>
      <c r="E1" s="7"/>
      <c r="F1" s="7"/>
      <c r="G1" s="8"/>
      <c r="H1" s="8"/>
      <c r="I1" s="8"/>
      <c r="J1" s="8"/>
      <c r="K1" s="8"/>
    </row>
    <row r="2" s="1" customFormat="1" ht="23" customHeight="1" spans="1:11">
      <c r="A2" s="9"/>
      <c r="B2" s="9"/>
      <c r="C2" s="9"/>
      <c r="D2" s="10"/>
      <c r="E2" s="11"/>
      <c r="F2" s="11"/>
      <c r="G2" s="12"/>
      <c r="H2" s="13"/>
      <c r="I2" s="13"/>
      <c r="J2" s="13"/>
      <c r="K2" s="13" t="s">
        <v>1</v>
      </c>
    </row>
    <row r="3" s="1" customFormat="1" ht="34" customHeight="1" spans="1:11">
      <c r="A3" s="14" t="s">
        <v>2</v>
      </c>
      <c r="B3" s="14"/>
      <c r="C3" s="14"/>
      <c r="D3" s="15" t="s">
        <v>3</v>
      </c>
      <c r="E3" s="15"/>
      <c r="F3" s="15"/>
      <c r="G3" s="16" t="s">
        <v>4</v>
      </c>
      <c r="H3" s="16"/>
      <c r="I3" s="16"/>
      <c r="J3" s="16"/>
      <c r="K3" s="16"/>
    </row>
    <row r="4" s="1" customFormat="1" ht="34" customHeight="1" spans="1:11">
      <c r="A4" s="14"/>
      <c r="B4" s="14"/>
      <c r="C4" s="14"/>
      <c r="D4" s="15"/>
      <c r="E4" s="15"/>
      <c r="F4" s="15"/>
      <c r="G4" s="16" t="s">
        <v>5</v>
      </c>
      <c r="H4" s="16" t="s">
        <v>6</v>
      </c>
      <c r="I4" s="16"/>
      <c r="J4" s="16" t="s">
        <v>7</v>
      </c>
      <c r="K4" s="16"/>
    </row>
    <row r="5" s="1" customFormat="1" ht="34" customHeight="1" spans="1:11">
      <c r="A5" s="14" t="s">
        <v>8</v>
      </c>
      <c r="B5" s="14" t="s">
        <v>9</v>
      </c>
      <c r="C5" s="14" t="s">
        <v>10</v>
      </c>
      <c r="D5" s="15"/>
      <c r="E5" s="15"/>
      <c r="F5" s="15"/>
      <c r="G5" s="16"/>
      <c r="H5" s="16" t="s">
        <v>11</v>
      </c>
      <c r="I5" s="16" t="s">
        <v>12</v>
      </c>
      <c r="J5" s="16" t="s">
        <v>13</v>
      </c>
      <c r="K5" s="16" t="s">
        <v>14</v>
      </c>
    </row>
    <row r="6" s="2" customFormat="1" ht="32" customHeight="1" spans="1:11">
      <c r="A6" s="17" t="s">
        <v>15</v>
      </c>
      <c r="B6" s="17"/>
      <c r="C6" s="17"/>
      <c r="D6" s="18"/>
      <c r="E6" s="18"/>
      <c r="F6" s="18"/>
      <c r="G6" s="19">
        <f>H6+I6+J6+K6</f>
        <v>-35.163783</v>
      </c>
      <c r="H6" s="19">
        <f t="shared" ref="H6:K6" si="0">H7</f>
        <v>268.962959</v>
      </c>
      <c r="I6" s="19">
        <f t="shared" si="0"/>
        <v>-304.126742</v>
      </c>
      <c r="J6" s="19">
        <f t="shared" si="0"/>
        <v>19.4912</v>
      </c>
      <c r="K6" s="19">
        <f t="shared" si="0"/>
        <v>-19.4912</v>
      </c>
    </row>
    <row r="7" s="3" customFormat="1" ht="32" customHeight="1" spans="1:11">
      <c r="A7" s="20" t="s">
        <v>445</v>
      </c>
      <c r="B7" s="20"/>
      <c r="C7" s="21"/>
      <c r="D7" s="22" t="s">
        <v>145</v>
      </c>
      <c r="E7" s="23"/>
      <c r="F7" s="24"/>
      <c r="G7" s="25">
        <v>-304.126742</v>
      </c>
      <c r="H7" s="26">
        <v>268.962959</v>
      </c>
      <c r="I7" s="26">
        <v>-304.126742</v>
      </c>
      <c r="J7" s="26">
        <v>19.4912</v>
      </c>
      <c r="K7" s="26">
        <v>-19.4912</v>
      </c>
    </row>
    <row r="8" s="3" customFormat="1" ht="32" customHeight="1" spans="1:11">
      <c r="A8" s="20" t="s">
        <v>445</v>
      </c>
      <c r="B8" s="20" t="s">
        <v>20</v>
      </c>
      <c r="C8" s="21"/>
      <c r="D8" s="22"/>
      <c r="E8" s="23" t="s">
        <v>148</v>
      </c>
      <c r="F8" s="24"/>
      <c r="G8" s="25">
        <v>-74.165923</v>
      </c>
      <c r="H8" s="26">
        <v>23.924159</v>
      </c>
      <c r="I8" s="26">
        <v>-74.165923</v>
      </c>
      <c r="J8" s="26">
        <v>11.5</v>
      </c>
      <c r="K8" s="26">
        <v>-11.5</v>
      </c>
    </row>
    <row r="9" s="3" customFormat="1" ht="32" customHeight="1" spans="1:11">
      <c r="A9" s="20" t="s">
        <v>445</v>
      </c>
      <c r="B9" s="20" t="str">
        <f t="shared" ref="B9:B11" si="1">B8</f>
        <v>02</v>
      </c>
      <c r="C9" s="21" t="s">
        <v>17</v>
      </c>
      <c r="D9" s="22"/>
      <c r="E9" s="23"/>
      <c r="F9" s="24" t="s">
        <v>149</v>
      </c>
      <c r="G9" s="25">
        <v>-0.6175</v>
      </c>
      <c r="H9" s="26">
        <v>0</v>
      </c>
      <c r="I9" s="26">
        <v>-0.6175</v>
      </c>
      <c r="J9" s="26">
        <v>0</v>
      </c>
      <c r="K9" s="26">
        <v>0</v>
      </c>
    </row>
    <row r="10" s="3" customFormat="1" ht="32" customHeight="1" spans="1:11">
      <c r="A10" s="20" t="s">
        <v>445</v>
      </c>
      <c r="B10" s="20" t="str">
        <f t="shared" si="1"/>
        <v>02</v>
      </c>
      <c r="C10" s="21" t="s">
        <v>20</v>
      </c>
      <c r="D10" s="22"/>
      <c r="E10" s="23"/>
      <c r="F10" s="24" t="s">
        <v>150</v>
      </c>
      <c r="G10" s="25">
        <v>-7.67</v>
      </c>
      <c r="H10" s="26">
        <v>0</v>
      </c>
      <c r="I10" s="26">
        <v>-7.67</v>
      </c>
      <c r="J10" s="26">
        <v>0</v>
      </c>
      <c r="K10" s="26">
        <v>0</v>
      </c>
    </row>
    <row r="11" s="3" customFormat="1" ht="32" customHeight="1" spans="1:11">
      <c r="A11" s="20" t="s">
        <v>445</v>
      </c>
      <c r="B11" s="20" t="str">
        <f t="shared" si="1"/>
        <v>02</v>
      </c>
      <c r="C11" s="21" t="s">
        <v>34</v>
      </c>
      <c r="D11" s="22"/>
      <c r="E11" s="23"/>
      <c r="F11" s="24" t="s">
        <v>152</v>
      </c>
      <c r="G11" s="25">
        <v>-65.878423</v>
      </c>
      <c r="H11" s="26">
        <v>23.924159</v>
      </c>
      <c r="I11" s="26">
        <v>-65.878423</v>
      </c>
      <c r="J11" s="26">
        <v>11.5</v>
      </c>
      <c r="K11" s="26">
        <v>-11.5</v>
      </c>
    </row>
    <row r="12" s="3" customFormat="1" ht="32" customHeight="1" spans="1:11">
      <c r="A12" s="20" t="s">
        <v>445</v>
      </c>
      <c r="B12" s="20" t="s">
        <v>28</v>
      </c>
      <c r="C12" s="21"/>
      <c r="D12" s="22"/>
      <c r="E12" s="23" t="s">
        <v>155</v>
      </c>
      <c r="F12" s="24"/>
      <c r="G12" s="25">
        <v>-99.64475</v>
      </c>
      <c r="H12" s="26">
        <v>186.3</v>
      </c>
      <c r="I12" s="26">
        <v>-99.64475</v>
      </c>
      <c r="J12" s="26">
        <v>4.4712</v>
      </c>
      <c r="K12" s="26">
        <v>-4.4712</v>
      </c>
    </row>
    <row r="13" s="3" customFormat="1" ht="32" customHeight="1" spans="1:11">
      <c r="A13" s="20" t="s">
        <v>445</v>
      </c>
      <c r="B13" s="20" t="str">
        <f t="shared" ref="B13:B18" si="2">B12</f>
        <v>03</v>
      </c>
      <c r="C13" s="21" t="s">
        <v>20</v>
      </c>
      <c r="D13" s="22"/>
      <c r="E13" s="23"/>
      <c r="F13" s="24" t="s">
        <v>157</v>
      </c>
      <c r="G13" s="25">
        <v>-99.64475</v>
      </c>
      <c r="H13" s="26">
        <v>186.3</v>
      </c>
      <c r="I13" s="26">
        <v>-99.64475</v>
      </c>
      <c r="J13" s="26">
        <v>4.4712</v>
      </c>
      <c r="K13" s="26">
        <v>-4.4712</v>
      </c>
    </row>
    <row r="14" s="3" customFormat="1" ht="32" customHeight="1" spans="1:11">
      <c r="A14" s="20" t="s">
        <v>445</v>
      </c>
      <c r="B14" s="20" t="s">
        <v>34</v>
      </c>
      <c r="C14" s="21"/>
      <c r="D14" s="22"/>
      <c r="E14" s="23" t="s">
        <v>158</v>
      </c>
      <c r="F14" s="24"/>
      <c r="G14" s="25">
        <v>-130.316069</v>
      </c>
      <c r="H14" s="26">
        <v>0</v>
      </c>
      <c r="I14" s="26">
        <v>-130.316069</v>
      </c>
      <c r="J14" s="26">
        <v>0</v>
      </c>
      <c r="K14" s="26">
        <v>0</v>
      </c>
    </row>
    <row r="15" s="3" customFormat="1" ht="32" customHeight="1" spans="1:11">
      <c r="A15" s="20" t="s">
        <v>445</v>
      </c>
      <c r="B15" s="20" t="str">
        <f t="shared" si="2"/>
        <v>04</v>
      </c>
      <c r="C15" s="21" t="s">
        <v>34</v>
      </c>
      <c r="D15" s="22"/>
      <c r="E15" s="23"/>
      <c r="F15" s="24" t="s">
        <v>159</v>
      </c>
      <c r="G15" s="25">
        <v>-130.316069</v>
      </c>
      <c r="H15" s="26">
        <v>0</v>
      </c>
      <c r="I15" s="26">
        <v>-130.316069</v>
      </c>
      <c r="J15" s="26">
        <v>0</v>
      </c>
      <c r="K15" s="26">
        <v>0</v>
      </c>
    </row>
    <row r="16" s="3" customFormat="1" ht="32" customHeight="1" spans="1:11">
      <c r="A16" s="20" t="s">
        <v>445</v>
      </c>
      <c r="B16" s="20" t="s">
        <v>22</v>
      </c>
      <c r="C16" s="21"/>
      <c r="D16" s="22"/>
      <c r="E16" s="23" t="s">
        <v>164</v>
      </c>
      <c r="F16" s="24"/>
      <c r="G16" s="25">
        <v>0</v>
      </c>
      <c r="H16" s="26">
        <v>58.7388</v>
      </c>
      <c r="I16" s="26">
        <v>0</v>
      </c>
      <c r="J16" s="26">
        <v>3.52</v>
      </c>
      <c r="K16" s="26">
        <v>-3.52</v>
      </c>
    </row>
    <row r="17" s="3" customFormat="1" ht="32" customHeight="1" spans="1:11">
      <c r="A17" s="20" t="s">
        <v>445</v>
      </c>
      <c r="B17" s="20" t="str">
        <f t="shared" si="2"/>
        <v>08</v>
      </c>
      <c r="C17" s="21" t="s">
        <v>17</v>
      </c>
      <c r="D17" s="22"/>
      <c r="E17" s="23"/>
      <c r="F17" s="24" t="s">
        <v>165</v>
      </c>
      <c r="G17" s="25">
        <v>0</v>
      </c>
      <c r="H17" s="26">
        <v>36.7388</v>
      </c>
      <c r="I17" s="26">
        <v>0</v>
      </c>
      <c r="J17" s="26">
        <v>3.52</v>
      </c>
      <c r="K17" s="26">
        <v>-3.52</v>
      </c>
    </row>
    <row r="18" s="3" customFormat="1" ht="32" customHeight="1" spans="1:11">
      <c r="A18" s="20" t="s">
        <v>445</v>
      </c>
      <c r="B18" s="20" t="str">
        <f t="shared" si="2"/>
        <v>08</v>
      </c>
      <c r="C18" s="21" t="s">
        <v>20</v>
      </c>
      <c r="D18" s="22"/>
      <c r="E18" s="23"/>
      <c r="F18" s="24" t="s">
        <v>166</v>
      </c>
      <c r="G18" s="25">
        <v>0</v>
      </c>
      <c r="H18" s="26">
        <v>22</v>
      </c>
      <c r="I18" s="26">
        <v>0</v>
      </c>
      <c r="J18" s="26">
        <v>0</v>
      </c>
      <c r="K18" s="26">
        <v>0</v>
      </c>
    </row>
    <row r="19" s="3" customFormat="1" ht="32" customHeight="1" spans="4:11">
      <c r="D19" s="4"/>
      <c r="E19" s="4"/>
      <c r="F19" s="4"/>
      <c r="G19" s="27"/>
      <c r="H19" s="27"/>
      <c r="I19" s="27"/>
      <c r="J19" s="27"/>
      <c r="K19" s="27"/>
    </row>
    <row r="20" s="3" customFormat="1" ht="32" customHeight="1" spans="4:11">
      <c r="D20" s="4"/>
      <c r="E20" s="4"/>
      <c r="F20" s="4"/>
      <c r="G20" s="27"/>
      <c r="H20" s="27"/>
      <c r="I20" s="27"/>
      <c r="J20" s="27"/>
      <c r="K20" s="27"/>
    </row>
    <row r="21" s="3" customFormat="1" ht="32" customHeight="1" spans="4:11">
      <c r="D21" s="4"/>
      <c r="E21" s="4"/>
      <c r="F21" s="4"/>
      <c r="G21" s="27"/>
      <c r="H21" s="27"/>
      <c r="I21" s="27"/>
      <c r="J21" s="27"/>
      <c r="K21" s="27"/>
    </row>
    <row r="22" s="3" customFormat="1" ht="32" customHeight="1" spans="4:11">
      <c r="D22" s="4"/>
      <c r="E22" s="4"/>
      <c r="F22" s="4"/>
      <c r="G22" s="27"/>
      <c r="H22" s="27"/>
      <c r="I22" s="27"/>
      <c r="J22" s="27"/>
      <c r="K22" s="27"/>
    </row>
    <row r="23" s="3" customFormat="1" ht="32" customHeight="1" spans="4:11">
      <c r="D23" s="4"/>
      <c r="E23" s="4"/>
      <c r="F23" s="4"/>
      <c r="G23" s="27"/>
      <c r="H23" s="27"/>
      <c r="I23" s="27"/>
      <c r="J23" s="27"/>
      <c r="K23" s="27"/>
    </row>
    <row r="24" s="3" customFormat="1" ht="32" customHeight="1" spans="4:11">
      <c r="D24" s="4"/>
      <c r="E24" s="4"/>
      <c r="F24" s="4"/>
      <c r="G24" s="27"/>
      <c r="H24" s="27"/>
      <c r="I24" s="27"/>
      <c r="J24" s="27"/>
      <c r="K24" s="27"/>
    </row>
    <row r="25" s="3" customFormat="1" ht="32" customHeight="1" spans="4:11">
      <c r="D25" s="4"/>
      <c r="E25" s="4"/>
      <c r="F25" s="4"/>
      <c r="G25" s="27"/>
      <c r="H25" s="27"/>
      <c r="I25" s="27"/>
      <c r="J25" s="27"/>
      <c r="K25" s="27"/>
    </row>
    <row r="26" s="3" customFormat="1" ht="32" customHeight="1" spans="4:11">
      <c r="D26" s="4"/>
      <c r="E26" s="4"/>
      <c r="F26" s="4"/>
      <c r="G26" s="27"/>
      <c r="H26" s="27"/>
      <c r="I26" s="27"/>
      <c r="J26" s="27"/>
      <c r="K26" s="27"/>
    </row>
    <row r="27" s="3" customFormat="1" ht="32" customHeight="1" spans="4:11">
      <c r="D27" s="4"/>
      <c r="E27" s="4"/>
      <c r="F27" s="4"/>
      <c r="G27" s="27"/>
      <c r="H27" s="27"/>
      <c r="I27" s="27"/>
      <c r="J27" s="27"/>
      <c r="K27" s="27"/>
    </row>
    <row r="28" s="3" customFormat="1" ht="32" customHeight="1" spans="4:11">
      <c r="D28" s="4"/>
      <c r="E28" s="4"/>
      <c r="F28" s="4"/>
      <c r="G28" s="27"/>
      <c r="H28" s="27"/>
      <c r="I28" s="27"/>
      <c r="J28" s="27"/>
      <c r="K28" s="27"/>
    </row>
    <row r="29" s="3" customFormat="1" ht="32" customHeight="1" spans="4:11">
      <c r="D29" s="4"/>
      <c r="E29" s="4"/>
      <c r="F29" s="4"/>
      <c r="G29" s="27"/>
      <c r="H29" s="27"/>
      <c r="I29" s="27"/>
      <c r="J29" s="27"/>
      <c r="K29" s="27"/>
    </row>
  </sheetData>
  <autoFilter ref="A6:K18">
    <extLst/>
  </autoFilter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</vt:lpstr>
      <vt:lpstr>政府性基金预算</vt:lpstr>
      <vt:lpstr>国有资本经营预算</vt:lpstr>
      <vt:lpstr>财政专户预算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陈滢</cp:lastModifiedBy>
  <dcterms:created xsi:type="dcterms:W3CDTF">2023-12-01T02:39:00Z</dcterms:created>
  <dcterms:modified xsi:type="dcterms:W3CDTF">2024-01-04T03:01:39Z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D59D695D7DBC40F49D8E94CC9BB158D3</vt:lpwstr>
  </property>
</Properties>
</file>