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 tabRatio="593"/>
  </bookViews>
  <sheets>
    <sheet name="Sheet1" sheetId="1" r:id="rId1"/>
    <sheet name="Sheet1 (3)" sheetId="4" state="hidden" r:id="rId2"/>
  </sheets>
  <definedNames>
    <definedName name="_xlnm.Print_Area" localSheetId="0">Sheet1!$A$1:$E$17</definedName>
    <definedName name="_xlnm.Print_Area" localSheetId="1">'Sheet1 (3)'!$B$1:$H$18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C15" i="1"/>
  <c r="D6" i="1" s="1"/>
  <c r="D9" i="1" s="1"/>
  <c r="B15" i="1"/>
  <c r="E12" i="1" s="1"/>
  <c r="B9" i="1"/>
  <c r="D12" i="1"/>
  <c r="E13" i="1" l="1"/>
  <c r="E14" i="1"/>
  <c r="D15" i="1"/>
  <c r="D20" i="4"/>
  <c r="E15" i="4"/>
  <c r="D15" i="4"/>
  <c r="C15" i="4"/>
  <c r="F14" i="4"/>
  <c r="H14" i="4" s="1"/>
  <c r="F13" i="4"/>
  <c r="H13" i="4" s="1"/>
  <c r="F12" i="4"/>
  <c r="G12" i="4" s="1"/>
  <c r="C9" i="4"/>
  <c r="G8" i="4"/>
  <c r="K7" i="4"/>
  <c r="G7" i="4"/>
  <c r="G9" i="4" s="1"/>
  <c r="E15" i="1" l="1"/>
  <c r="G13" i="4"/>
  <c r="F15" i="4"/>
  <c r="H12" i="4"/>
  <c r="H15" i="4"/>
  <c r="G15" i="4"/>
  <c r="G14" i="4"/>
</calcChain>
</file>

<file path=xl/sharedStrings.xml><?xml version="1.0" encoding="utf-8"?>
<sst xmlns="http://schemas.openxmlformats.org/spreadsheetml/2006/main" count="71" uniqueCount="69">
  <si>
    <t/>
  </si>
  <si>
    <t/>
  </si>
  <si>
    <t>(2)</t>
  </si>
  <si>
    <t>(3)</t>
  </si>
  <si>
    <t xml:space="preserve">金额单位：人民币元 </t>
    <phoneticPr fontId="2" type="noConversion"/>
  </si>
  <si>
    <r>
      <rPr>
        <sz val="10"/>
        <color theme="1"/>
        <rFont val="仿宋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）</t>
    </r>
    <phoneticPr fontId="2" type="noConversion"/>
  </si>
  <si>
    <r>
      <t>(4)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(2)+(3)</t>
    </r>
    <phoneticPr fontId="2" type="noConversion"/>
  </si>
  <si>
    <r>
      <t>(5)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(4)/(1)</t>
    </r>
    <phoneticPr fontId="2" type="noConversion"/>
  </si>
  <si>
    <r>
      <t>(6)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(4)/</t>
    </r>
    <r>
      <rPr>
        <sz val="10"/>
        <color theme="1"/>
        <rFont val="宋体"/>
        <family val="1"/>
        <charset val="134"/>
      </rPr>
      <t>项目</t>
    </r>
    <r>
      <rPr>
        <sz val="10"/>
        <color theme="1"/>
        <rFont val="仿宋"/>
        <family val="3"/>
        <charset val="134"/>
      </rPr>
      <t>总经费</t>
    </r>
    <phoneticPr fontId="2" type="noConversion"/>
  </si>
  <si>
    <t>服务经费收支情况表</t>
    <phoneticPr fontId="2" type="noConversion"/>
  </si>
  <si>
    <t>附件1</t>
    <phoneticPr fontId="2" type="noConversion"/>
  </si>
  <si>
    <t>被评估单位：广州市番禺区石壁街社工服务站（家庭综合服务中心）</t>
    <phoneticPr fontId="2" type="noConversion"/>
  </si>
  <si>
    <t>2019年4月16日至2020年4月15日</t>
  </si>
  <si>
    <t>2020年4月16日至2021年4月15日</t>
  </si>
  <si>
    <t>累计</t>
    <phoneticPr fontId="2" type="noConversion"/>
  </si>
  <si>
    <r>
      <rPr>
        <sz val="10"/>
        <color theme="1"/>
        <rFont val="仿宋"/>
        <family val="3"/>
        <charset val="134"/>
      </rPr>
      <t>项目总金额</t>
    </r>
    <phoneticPr fontId="2" type="noConversion"/>
  </si>
  <si>
    <r>
      <rPr>
        <b/>
        <sz val="10"/>
        <color theme="1"/>
        <rFont val="仿宋"/>
        <family val="3"/>
        <charset val="134"/>
      </rPr>
      <t>服务经费支出情况</t>
    </r>
    <phoneticPr fontId="2" type="noConversion"/>
  </si>
  <si>
    <r>
      <rPr>
        <sz val="10"/>
        <color theme="1"/>
        <rFont val="仿宋"/>
        <family val="3"/>
        <charset val="134"/>
      </rPr>
      <t>中期服务经费支出总额</t>
    </r>
  </si>
  <si>
    <r>
      <rPr>
        <b/>
        <sz val="10"/>
        <color theme="1"/>
        <rFont val="仿宋"/>
        <family val="3"/>
        <charset val="134"/>
      </rPr>
      <t>服务经费拨入情况</t>
    </r>
    <phoneticPr fontId="2" type="noConversion"/>
  </si>
  <si>
    <r>
      <rPr>
        <sz val="10"/>
        <color theme="1"/>
        <rFont val="仿宋"/>
        <family val="3"/>
        <charset val="134"/>
      </rPr>
      <t>归属于本评估期服务经费支出总额</t>
    </r>
  </si>
  <si>
    <r>
      <rPr>
        <sz val="10"/>
        <color theme="1"/>
        <rFont val="仿宋"/>
        <family val="3"/>
        <charset val="134"/>
      </rPr>
      <t>本评估期内累计收到拨入资金总额</t>
    </r>
    <phoneticPr fontId="2" type="noConversion"/>
  </si>
  <si>
    <r>
      <rPr>
        <sz val="10"/>
        <color theme="1"/>
        <rFont val="仿宋"/>
        <family val="3"/>
        <charset val="134"/>
      </rPr>
      <t>协议期整体累计服务经费支出总额</t>
    </r>
    <phoneticPr fontId="2" type="noConversion"/>
  </si>
  <si>
    <r>
      <rPr>
        <sz val="10"/>
        <color theme="1"/>
        <rFont val="仿宋"/>
        <family val="3"/>
        <charset val="134"/>
      </rPr>
      <t>整个协议期内累计已收拨入资金总额</t>
    </r>
    <phoneticPr fontId="2" type="noConversion"/>
  </si>
  <si>
    <r>
      <rPr>
        <b/>
        <sz val="10"/>
        <color theme="1"/>
        <rFont val="仿宋"/>
        <family val="3"/>
        <charset val="134"/>
      </rPr>
      <t>服务经费结余情况</t>
    </r>
    <phoneticPr fontId="2" type="noConversion"/>
  </si>
  <si>
    <r>
      <rPr>
        <sz val="10"/>
        <color theme="1"/>
        <rFont val="仿宋"/>
        <family val="3"/>
        <charset val="134"/>
      </rPr>
      <t>本评估期服务经费结余</t>
    </r>
  </si>
  <si>
    <r>
      <rPr>
        <sz val="10"/>
        <color theme="1"/>
        <rFont val="仿宋"/>
        <family val="3"/>
        <charset val="134"/>
      </rPr>
      <t>未收拨入资金总额</t>
    </r>
    <phoneticPr fontId="2" type="noConversion"/>
  </si>
  <si>
    <r>
      <rPr>
        <sz val="10"/>
        <color theme="1"/>
        <rFont val="仿宋"/>
        <family val="3"/>
        <charset val="134"/>
      </rPr>
      <t>服务经费结余</t>
    </r>
    <phoneticPr fontId="2" type="noConversion"/>
  </si>
  <si>
    <r>
      <rPr>
        <sz val="10"/>
        <color theme="1"/>
        <rFont val="仿宋"/>
        <family val="3"/>
        <charset val="134"/>
      </rPr>
      <t>服务经费支出项目</t>
    </r>
    <phoneticPr fontId="2" type="noConversion"/>
  </si>
  <si>
    <r>
      <rPr>
        <sz val="10"/>
        <color theme="1"/>
        <rFont val="仿宋"/>
        <family val="3"/>
        <charset val="134"/>
      </rPr>
      <t>预算支出总额</t>
    </r>
    <phoneticPr fontId="2" type="noConversion"/>
  </si>
  <si>
    <r>
      <rPr>
        <sz val="10"/>
        <color theme="1"/>
        <rFont val="仿宋"/>
        <family val="3"/>
        <charset val="134"/>
      </rPr>
      <t>本评估期支出总额</t>
    </r>
    <phoneticPr fontId="2" type="noConversion"/>
  </si>
  <si>
    <r>
      <rPr>
        <sz val="10"/>
        <color theme="1"/>
        <rFont val="仿宋"/>
        <family val="3"/>
        <charset val="134"/>
      </rPr>
      <t>中期经费支出总额</t>
    </r>
    <phoneticPr fontId="2" type="noConversion"/>
  </si>
  <si>
    <r>
      <rPr>
        <sz val="10"/>
        <color theme="1"/>
        <rFont val="仿宋"/>
        <family val="3"/>
        <charset val="134"/>
      </rPr>
      <t>协议期整体累计支出总额</t>
    </r>
    <phoneticPr fontId="2" type="noConversion"/>
  </si>
  <si>
    <r>
      <rPr>
        <sz val="10"/>
        <color theme="1"/>
        <rFont val="仿宋"/>
        <family val="3"/>
        <charset val="134"/>
      </rPr>
      <t>预算达成率</t>
    </r>
    <phoneticPr fontId="2" type="noConversion"/>
  </si>
  <si>
    <r>
      <rPr>
        <sz val="10"/>
        <color theme="1"/>
        <rFont val="仿宋"/>
        <family val="3"/>
        <charset val="134"/>
      </rPr>
      <t>指标完成情况</t>
    </r>
    <phoneticPr fontId="2" type="noConversion"/>
  </si>
  <si>
    <r>
      <rPr>
        <sz val="10"/>
        <color theme="1"/>
        <rFont val="仿宋"/>
        <family val="3"/>
        <charset val="134"/>
      </rPr>
      <t>人员费用</t>
    </r>
  </si>
  <si>
    <r>
      <rPr>
        <sz val="10"/>
        <color theme="1"/>
        <rFont val="仿宋"/>
        <family val="3"/>
        <charset val="134"/>
      </rPr>
      <t>服务质量保障费用</t>
    </r>
  </si>
  <si>
    <r>
      <rPr>
        <sz val="10"/>
        <color theme="1"/>
        <rFont val="仿宋"/>
        <family val="3"/>
        <charset val="134"/>
      </rPr>
      <t>运营管理费用</t>
    </r>
  </si>
  <si>
    <r>
      <rPr>
        <sz val="10"/>
        <color theme="1"/>
        <rFont val="仿宋"/>
        <family val="3"/>
        <charset val="134"/>
      </rPr>
      <t>总计</t>
    </r>
    <phoneticPr fontId="2" type="noConversion"/>
  </si>
  <si>
    <r>
      <rPr>
        <sz val="10"/>
        <color theme="1"/>
        <rFont val="仿宋"/>
        <family val="3"/>
        <charset val="134"/>
      </rPr>
      <t>注：协议期：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16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15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</si>
  <si>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t xml:space="preserve">    </t>
    </r>
    <r>
      <rPr>
        <sz val="10"/>
        <color theme="1"/>
        <rFont val="仿宋"/>
        <family val="3"/>
        <charset val="134"/>
      </rPr>
      <t>中期：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16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10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</si>
  <si>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t xml:space="preserve">    </t>
    </r>
    <r>
      <rPr>
        <sz val="10"/>
        <color theme="1"/>
        <rFont val="仿宋"/>
        <family val="3"/>
        <charset val="134"/>
      </rPr>
      <t>本评估期：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11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15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</si>
  <si>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rPr>
        <sz val="10"/>
        <color theme="1"/>
        <rFont val="宋体"/>
        <family val="3"/>
        <charset val="134"/>
      </rPr>
      <t>附件</t>
    </r>
    <r>
      <rPr>
        <sz val="10"/>
        <color theme="1"/>
        <rFont val="Times New Roman"/>
        <family val="1"/>
      </rPr>
      <t>1</t>
    </r>
    <phoneticPr fontId="2" type="noConversion"/>
  </si>
  <si>
    <r>
      <rPr>
        <sz val="10"/>
        <color theme="1"/>
        <rFont val="宋体"/>
        <family val="3"/>
        <charset val="134"/>
      </rPr>
      <t>金额单位：人民币元</t>
    </r>
    <r>
      <rPr>
        <sz val="10"/>
        <color theme="1"/>
        <rFont val="Times New Roman"/>
        <family val="1"/>
      </rPr>
      <t xml:space="preserve"> 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</si>
  <si>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服务经费支出情况：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</si>
  <si>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服务经费拨入情况：</t>
    </r>
    <phoneticPr fontId="2" type="noConversion"/>
  </si>
  <si>
    <r>
      <rPr>
        <sz val="10"/>
        <color theme="1"/>
        <rFont val="宋体"/>
        <family val="3"/>
        <charset val="134"/>
      </rPr>
      <t>中期服务经费支出总额</t>
    </r>
  </si>
  <si>
    <r>
      <rPr>
        <sz val="10"/>
        <color theme="1"/>
        <rFont val="宋体"/>
        <family val="3"/>
        <charset val="134"/>
      </rPr>
      <t>应收中期（本评估期）服务经费</t>
    </r>
    <phoneticPr fontId="2" type="noConversion"/>
  </si>
  <si>
    <r>
      <rPr>
        <sz val="10"/>
        <color theme="1"/>
        <rFont val="宋体"/>
        <family val="3"/>
        <charset val="134"/>
      </rPr>
      <t>本评估期内累计收到拨入资金总额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</si>
  <si>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服务经费结余情况：</t>
    </r>
    <phoneticPr fontId="2" type="noConversion"/>
  </si>
  <si>
    <r>
      <rPr>
        <sz val="10"/>
        <color theme="1"/>
        <rFont val="宋体"/>
        <family val="3"/>
        <charset val="134"/>
      </rPr>
      <t>未收拨入资金总额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整体协议期）</t>
    </r>
    <phoneticPr fontId="2" type="noConversion"/>
  </si>
  <si>
    <r>
      <rPr>
        <sz val="10"/>
        <color theme="1"/>
        <rFont val="宋体"/>
        <family val="3"/>
        <charset val="134"/>
      </rPr>
      <t>本评估期服务经费结余</t>
    </r>
  </si>
  <si>
    <r>
      <rPr>
        <sz val="10"/>
        <color theme="1"/>
        <rFont val="宋体"/>
        <family val="3"/>
        <charset val="134"/>
      </rPr>
      <t>服务经费支出项目</t>
    </r>
    <phoneticPr fontId="2" type="noConversion"/>
  </si>
  <si>
    <r>
      <rPr>
        <sz val="10"/>
        <color theme="1"/>
        <rFont val="宋体"/>
        <family val="3"/>
        <charset val="134"/>
      </rPr>
      <t>本评估期经费支出总额</t>
    </r>
    <phoneticPr fontId="2" type="noConversion"/>
  </si>
  <si>
    <r>
      <rPr>
        <sz val="10"/>
        <color theme="1"/>
        <rFont val="宋体"/>
        <family val="3"/>
        <charset val="134"/>
      </rPr>
      <t>预算达成率</t>
    </r>
    <phoneticPr fontId="2" type="noConversion"/>
  </si>
  <si>
    <r>
      <rPr>
        <sz val="10"/>
        <color theme="1"/>
        <rFont val="宋体"/>
        <family val="3"/>
        <charset val="134"/>
      </rPr>
      <t>指标完成情况</t>
    </r>
    <phoneticPr fontId="2" type="noConversion"/>
  </si>
  <si>
    <r>
      <rPr>
        <sz val="10"/>
        <color theme="1"/>
        <rFont val="宋体"/>
        <family val="3"/>
        <charset val="134"/>
      </rPr>
      <t>人员费用</t>
    </r>
  </si>
  <si>
    <r>
      <rPr>
        <sz val="10"/>
        <color theme="1"/>
        <rFont val="宋体"/>
        <family val="3"/>
        <charset val="134"/>
      </rPr>
      <t>服务质量保障费用</t>
    </r>
  </si>
  <si>
    <r>
      <rPr>
        <sz val="10"/>
        <color theme="1"/>
        <rFont val="宋体"/>
        <family val="3"/>
        <charset val="134"/>
      </rPr>
      <t>运营管理费用</t>
    </r>
  </si>
  <si>
    <r>
      <rPr>
        <b/>
        <sz val="10"/>
        <color theme="1"/>
        <rFont val="宋体"/>
        <family val="3"/>
        <charset val="134"/>
      </rPr>
      <t>总</t>
    </r>
    <r>
      <rPr>
        <b/>
        <sz val="10"/>
        <color theme="1"/>
        <rFont val="Times New Roman"/>
        <family val="1"/>
      </rPr>
      <t xml:space="preserve">   </t>
    </r>
    <r>
      <rPr>
        <b/>
        <sz val="10"/>
        <color theme="1"/>
        <rFont val="宋体"/>
        <family val="3"/>
        <charset val="134"/>
      </rPr>
      <t>　　　　　　计</t>
    </r>
    <phoneticPr fontId="2" type="noConversion"/>
  </si>
  <si>
    <t>⑴</t>
    <phoneticPr fontId="2" type="noConversion"/>
  </si>
  <si>
    <t>⑵</t>
    <phoneticPr fontId="2" type="noConversion"/>
  </si>
  <si>
    <r>
      <rPr>
        <sz val="10"/>
        <color theme="1"/>
        <rFont val="宋体"/>
        <family val="1"/>
        <charset val="134"/>
      </rPr>
      <t>⑶＝⑵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⑴</t>
    </r>
    <phoneticPr fontId="2" type="noConversion"/>
  </si>
  <si>
    <r>
      <rPr>
        <sz val="10"/>
        <color theme="1"/>
        <rFont val="宋体"/>
        <family val="1"/>
        <charset val="134"/>
      </rPr>
      <t>⑷＝⑵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服务经费总额</t>
    </r>
    <phoneticPr fontId="2" type="noConversion"/>
  </si>
  <si>
    <t>预算支出总额（整体协议期）</t>
    <phoneticPr fontId="2" type="noConversion"/>
  </si>
  <si>
    <t>被评估单位：广州市番禺区大石街社工服务站（家庭综合服务中心）</t>
    <phoneticPr fontId="2" type="noConversion"/>
  </si>
  <si>
    <r>
      <rPr>
        <b/>
        <sz val="10"/>
        <color theme="1"/>
        <rFont val="宋体"/>
        <family val="3"/>
        <charset val="134"/>
      </rPr>
      <t>服务经费总额
（</t>
    </r>
    <r>
      <rPr>
        <b/>
        <sz val="10"/>
        <color theme="1"/>
        <rFont val="Times New Roman"/>
        <family val="1"/>
      </rPr>
      <t>2023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11</t>
    </r>
    <r>
      <rPr>
        <b/>
        <sz val="10"/>
        <color theme="1"/>
        <rFont val="宋体"/>
        <family val="3"/>
        <charset val="134"/>
      </rPr>
      <t>日至</t>
    </r>
    <r>
      <rPr>
        <b/>
        <sz val="10"/>
        <color theme="1"/>
        <rFont val="Times New Roman"/>
        <family val="1"/>
      </rPr>
      <t>2024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10</t>
    </r>
    <r>
      <rPr>
        <b/>
        <sz val="10"/>
        <color theme="1"/>
        <rFont val="宋体"/>
        <family val="3"/>
        <charset val="134"/>
      </rPr>
      <t>日）</t>
    </r>
    <phoneticPr fontId="2" type="noConversion"/>
  </si>
  <si>
    <r>
      <rPr>
        <sz val="10"/>
        <color theme="1"/>
        <rFont val="宋体"/>
        <family val="3"/>
        <charset val="134"/>
      </rPr>
      <t>注：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、协议期：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3"/>
        <charset val="134"/>
      </rPr>
      <t>日至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日</t>
    </r>
    <phoneticPr fontId="2" type="noConversion"/>
  </si>
  <si>
    <r>
      <rPr>
        <sz val="10"/>
        <color theme="1"/>
        <rFont val="宋体"/>
        <family val="3"/>
        <charset val="134"/>
      </rPr>
      <t>　　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、中期（本评估期）：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月11日至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日</t>
    </r>
    <phoneticPr fontId="2" type="noConversion"/>
  </si>
  <si>
    <t>广州市番禺区大石街社工服务站中期财务评估报告的附表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</si>
</sst>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1"/>
      <charset val="134"/>
    </font>
    <font>
      <b/>
      <sz val="14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1"/>
      <color theme="1"/>
      <name val="楷体"/>
      <family val="3"/>
      <charset val="134"/>
    </font>
    <font>
      <sz val="10"/>
      <color theme="1"/>
      <name val="Times New Roman"/>
      <family val="3"/>
      <charset val="134"/>
    </font>
    <font>
      <b/>
      <sz val="10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3" fontId="3" fillId="0" borderId="0" xfId="0" applyNumberFormat="1" applyFont="1"/>
    <xf numFmtId="4" fontId="3" fillId="0" borderId="0" xfId="0" applyNumberFormat="1" applyFont="1"/>
    <xf numFmtId="43" fontId="3" fillId="0" borderId="0" xfId="1" applyFont="1" applyAlignment="1"/>
    <xf numFmtId="10" fontId="3" fillId="0" borderId="0" xfId="2" applyNumberFormat="1" applyFont="1" applyAlignment="1"/>
    <xf numFmtId="0" fontId="3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43" fontId="4" fillId="0" borderId="19" xfId="1" applyFont="1" applyBorder="1" applyAlignment="1">
      <alignment vertical="center"/>
    </xf>
    <xf numFmtId="43" fontId="4" fillId="0" borderId="18" xfId="1" applyFont="1" applyBorder="1" applyAlignment="1">
      <alignment vertical="center"/>
    </xf>
    <xf numFmtId="43" fontId="4" fillId="0" borderId="13" xfId="1" applyFont="1" applyBorder="1" applyAlignment="1">
      <alignment vertical="center"/>
    </xf>
    <xf numFmtId="10" fontId="4" fillId="0" borderId="18" xfId="2" applyNumberFormat="1" applyFont="1" applyBorder="1" applyAlignment="1">
      <alignment vertical="center"/>
    </xf>
    <xf numFmtId="10" fontId="4" fillId="0" borderId="2" xfId="2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43" fontId="4" fillId="0" borderId="23" xfId="1" applyFont="1" applyBorder="1" applyAlignment="1">
      <alignment vertical="center"/>
    </xf>
    <xf numFmtId="10" fontId="4" fillId="0" borderId="19" xfId="2" applyNumberFormat="1" applyFont="1" applyBorder="1" applyAlignment="1">
      <alignment vertical="center"/>
    </xf>
    <xf numFmtId="10" fontId="4" fillId="0" borderId="24" xfId="2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/>
    <xf numFmtId="43" fontId="4" fillId="0" borderId="0" xfId="1" applyFont="1" applyAlignment="1"/>
    <xf numFmtId="10" fontId="4" fillId="0" borderId="0" xfId="2" applyNumberFormat="1" applyFont="1" applyAlignment="1"/>
    <xf numFmtId="43" fontId="4" fillId="0" borderId="37" xfId="1" applyFont="1" applyBorder="1" applyAlignment="1">
      <alignment vertical="center"/>
    </xf>
    <xf numFmtId="0" fontId="4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vertical="center"/>
    </xf>
    <xf numFmtId="43" fontId="4" fillId="0" borderId="37" xfId="1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43" fontId="4" fillId="0" borderId="37" xfId="3" applyFont="1" applyBorder="1" applyAlignment="1">
      <alignment vertical="center"/>
    </xf>
    <xf numFmtId="10" fontId="4" fillId="0" borderId="37" xfId="2" applyNumberFormat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43" fontId="8" fillId="0" borderId="37" xfId="1" applyFont="1" applyBorder="1" applyAlignment="1">
      <alignment vertical="center"/>
    </xf>
    <xf numFmtId="10" fontId="8" fillId="0" borderId="37" xfId="2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5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37" xfId="0" applyFont="1" applyBorder="1" applyAlignment="1">
      <alignment horizontal="left" vertical="center"/>
    </xf>
    <xf numFmtId="43" fontId="4" fillId="0" borderId="37" xfId="1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43" fontId="4" fillId="0" borderId="37" xfId="1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43" fontId="4" fillId="0" borderId="28" xfId="1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43" fontId="4" fillId="0" borderId="28" xfId="1" applyFont="1" applyBorder="1" applyAlignment="1">
      <alignment horizontal="center" vertical="center" wrapText="1"/>
    </xf>
    <xf numFmtId="43" fontId="4" fillId="0" borderId="31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43" fontId="4" fillId="0" borderId="13" xfId="1" applyFont="1" applyBorder="1" applyAlignment="1">
      <alignment horizontal="center" vertical="center"/>
    </xf>
    <xf numFmtId="43" fontId="4" fillId="0" borderId="11" xfId="1" applyFont="1" applyBorder="1" applyAlignment="1">
      <alignment horizontal="center" vertical="center"/>
    </xf>
    <xf numFmtId="43" fontId="4" fillId="0" borderId="25" xfId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vertical="center" wrapText="1"/>
    </xf>
    <xf numFmtId="43" fontId="4" fillId="0" borderId="26" xfId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3" fontId="4" fillId="0" borderId="26" xfId="1" applyFont="1" applyBorder="1" applyAlignment="1">
      <alignment horizontal="left" vertical="center" wrapText="1"/>
    </xf>
    <xf numFmtId="43" fontId="9" fillId="0" borderId="33" xfId="1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百分比" xfId="2" builtinId="5"/>
    <cellStyle name="常规" xfId="0" builtinId="0"/>
    <cellStyle name="千位分隔" xfId="1" builtinId="3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workbookViewId="0">
      <selection activeCell="A3" sqref="A3:E3"/>
    </sheetView>
  </sheetViews>
  <sheetFormatPr defaultColWidth="8.875" defaultRowHeight="12.75" x14ac:dyDescent="0.2"/>
  <cols>
    <col min="1" max="1" width="37.875" style="35" customWidth="1"/>
    <col min="2" max="2" width="27.25" style="35" customWidth="1"/>
    <col min="3" max="3" width="22.125" style="35" customWidth="1"/>
    <col min="4" max="4" width="19" style="35" customWidth="1"/>
    <col min="5" max="5" width="19.625" style="35" customWidth="1"/>
    <col min="6" max="6" width="13.875" style="35" bestFit="1" customWidth="1"/>
    <col min="7" max="7" width="31.375" style="35" bestFit="1" customWidth="1"/>
    <col min="8" max="8" width="13.875" style="35" bestFit="1" customWidth="1"/>
    <col min="9" max="16384" width="8.875" style="35"/>
  </cols>
  <sheetData>
    <row r="1" spans="1:8" x14ac:dyDescent="0.2">
      <c r="A1" s="35" t="s">
        <v>41</v>
      </c>
    </row>
    <row r="2" spans="1:8" ht="28.35" customHeight="1" x14ac:dyDescent="0.2">
      <c r="A2" s="99" t="s">
        <v>68</v>
      </c>
      <c r="B2" s="53"/>
      <c r="C2" s="53"/>
      <c r="D2" s="53"/>
      <c r="E2" s="53"/>
    </row>
    <row r="3" spans="1:8" ht="25.35" customHeight="1" x14ac:dyDescent="0.2">
      <c r="A3" s="63" t="s">
        <v>1</v>
      </c>
      <c r="B3" s="63"/>
      <c r="C3" s="63"/>
      <c r="D3" s="63"/>
      <c r="E3" s="63"/>
    </row>
    <row r="4" spans="1:8" ht="26.25" customHeight="1" x14ac:dyDescent="0.2">
      <c r="A4" s="57" t="s">
        <v>64</v>
      </c>
      <c r="B4" s="57"/>
      <c r="C4" s="57"/>
      <c r="D4" s="54" t="s">
        <v>42</v>
      </c>
      <c r="E4" s="54"/>
      <c r="H4" s="36"/>
    </row>
    <row r="5" spans="1:8" ht="35.1" customHeight="1" x14ac:dyDescent="0.2">
      <c r="A5" s="52" t="s">
        <v>65</v>
      </c>
      <c r="B5" s="38">
        <v>2400000</v>
      </c>
      <c r="C5" s="66" t="s">
        <v>43</v>
      </c>
      <c r="D5" s="66"/>
      <c r="E5" s="66"/>
      <c r="H5" s="36"/>
    </row>
    <row r="6" spans="1:8" ht="32.1" customHeight="1" x14ac:dyDescent="0.2">
      <c r="A6" s="64" t="s">
        <v>44</v>
      </c>
      <c r="B6" s="64"/>
      <c r="C6" s="39" t="s">
        <v>45</v>
      </c>
      <c r="D6" s="65">
        <f>C15</f>
        <v>1040521.45</v>
      </c>
      <c r="E6" s="65"/>
      <c r="H6" s="36"/>
    </row>
    <row r="7" spans="1:8" ht="32.1" hidden="1" customHeight="1" x14ac:dyDescent="0.2">
      <c r="A7" s="40" t="s">
        <v>46</v>
      </c>
      <c r="B7" s="41">
        <v>1200000</v>
      </c>
      <c r="C7" s="69"/>
      <c r="D7" s="69"/>
      <c r="E7" s="69"/>
      <c r="H7" s="36"/>
    </row>
    <row r="8" spans="1:8" ht="32.1" customHeight="1" x14ac:dyDescent="0.2">
      <c r="A8" s="40" t="s">
        <v>47</v>
      </c>
      <c r="B8" s="41">
        <v>1320000</v>
      </c>
      <c r="C8" s="66" t="s">
        <v>48</v>
      </c>
      <c r="D8" s="66"/>
      <c r="E8" s="66"/>
      <c r="H8" s="36"/>
    </row>
    <row r="9" spans="1:8" ht="32.1" customHeight="1" x14ac:dyDescent="0.2">
      <c r="A9" s="42" t="s">
        <v>49</v>
      </c>
      <c r="B9" s="41">
        <f>B5-B8</f>
        <v>1080000</v>
      </c>
      <c r="C9" s="39" t="s">
        <v>50</v>
      </c>
      <c r="D9" s="67">
        <f>B8-D6</f>
        <v>279478.55000000005</v>
      </c>
      <c r="E9" s="68"/>
      <c r="H9" s="36"/>
    </row>
    <row r="10" spans="1:8" ht="32.1" customHeight="1" x14ac:dyDescent="0.2">
      <c r="A10" s="61" t="s">
        <v>51</v>
      </c>
      <c r="B10" s="50" t="s">
        <v>63</v>
      </c>
      <c r="C10" s="43" t="s">
        <v>52</v>
      </c>
      <c r="D10" s="43" t="s">
        <v>53</v>
      </c>
      <c r="E10" s="43" t="s">
        <v>54</v>
      </c>
    </row>
    <row r="11" spans="1:8" ht="32.1" customHeight="1" x14ac:dyDescent="0.2">
      <c r="A11" s="62"/>
      <c r="B11" s="51" t="s">
        <v>59</v>
      </c>
      <c r="C11" s="51" t="s">
        <v>60</v>
      </c>
      <c r="D11" s="44" t="s">
        <v>61</v>
      </c>
      <c r="E11" s="44" t="s">
        <v>62</v>
      </c>
    </row>
    <row r="12" spans="1:8" ht="32.1" customHeight="1" x14ac:dyDescent="0.2">
      <c r="A12" s="42" t="s">
        <v>55</v>
      </c>
      <c r="B12" s="45">
        <v>1920000</v>
      </c>
      <c r="C12" s="45">
        <v>824898.24</v>
      </c>
      <c r="D12" s="46">
        <f>C12/B12</f>
        <v>0.42963449999999997</v>
      </c>
      <c r="E12" s="46">
        <f>C12/$B$15</f>
        <v>0.3437076</v>
      </c>
      <c r="F12" s="37"/>
    </row>
    <row r="13" spans="1:8" ht="32.1" customHeight="1" x14ac:dyDescent="0.2">
      <c r="A13" s="42" t="s">
        <v>56</v>
      </c>
      <c r="B13" s="45">
        <v>240000</v>
      </c>
      <c r="C13" s="45">
        <v>88901.47</v>
      </c>
      <c r="D13" s="46">
        <f t="shared" ref="D13:D14" si="0">C13/B13</f>
        <v>0.3704227916666667</v>
      </c>
      <c r="E13" s="46">
        <f t="shared" ref="E13:E14" si="1">C13/$B$15</f>
        <v>3.7042279166666664E-2</v>
      </c>
      <c r="F13" s="37"/>
    </row>
    <row r="14" spans="1:8" ht="32.1" customHeight="1" x14ac:dyDescent="0.2">
      <c r="A14" s="42" t="s">
        <v>57</v>
      </c>
      <c r="B14" s="45">
        <v>240000</v>
      </c>
      <c r="C14" s="45">
        <v>126721.74</v>
      </c>
      <c r="D14" s="46">
        <f t="shared" si="0"/>
        <v>0.52800725000000004</v>
      </c>
      <c r="E14" s="46">
        <f t="shared" si="1"/>
        <v>5.2800725E-2</v>
      </c>
      <c r="F14" s="37"/>
    </row>
    <row r="15" spans="1:8" ht="32.1" customHeight="1" x14ac:dyDescent="0.2">
      <c r="A15" s="47" t="s">
        <v>58</v>
      </c>
      <c r="B15" s="48">
        <f>SUM(B12:B14)</f>
        <v>2400000</v>
      </c>
      <c r="C15" s="48">
        <f>SUM(C12:C14)</f>
        <v>1040521.45</v>
      </c>
      <c r="D15" s="49">
        <f>C15/B15</f>
        <v>0.43355060416666663</v>
      </c>
      <c r="E15" s="49">
        <f>SUM(E12:E14)</f>
        <v>0.43355060416666669</v>
      </c>
    </row>
    <row r="16" spans="1:8" ht="22.7" customHeight="1" x14ac:dyDescent="0.2">
      <c r="A16" s="55" t="s">
        <v>66</v>
      </c>
      <c r="B16" s="56"/>
      <c r="C16" s="56"/>
      <c r="D16" s="56"/>
      <c r="E16" s="56"/>
    </row>
    <row r="17" spans="1:5" ht="22.7" customHeight="1" x14ac:dyDescent="0.2">
      <c r="A17" s="58" t="s">
        <v>67</v>
      </c>
      <c r="B17" s="59"/>
      <c r="C17" s="59"/>
      <c r="D17" s="59"/>
      <c r="E17" s="60"/>
    </row>
  </sheetData>
  <mergeCells count="13">
    <mergeCell ref="A2:E2"/>
    <mergeCell ref="D4:E4"/>
    <mergeCell ref="A16:E16"/>
    <mergeCell ref="A4:C4"/>
    <mergeCell ref="A17:E17"/>
    <mergeCell ref="A10:A11"/>
    <mergeCell ref="A3:E3"/>
    <mergeCell ref="A6:B6"/>
    <mergeCell ref="D6:E6"/>
    <mergeCell ref="C8:E8"/>
    <mergeCell ref="D9:E9"/>
    <mergeCell ref="C5:E5"/>
    <mergeCell ref="C7:E7"/>
  </mergeCells>
  <phoneticPr fontId="2" type="noConversion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zoomScale="85" zoomScaleNormal="85" workbookViewId="0">
      <selection activeCell="B21" sqref="B21"/>
    </sheetView>
  </sheetViews>
  <sheetFormatPr defaultColWidth="8.875" defaultRowHeight="12" x14ac:dyDescent="0.15"/>
  <cols>
    <col min="1" max="1" width="3.375" style="1" customWidth="1"/>
    <col min="2" max="2" width="32.625" style="1" customWidth="1"/>
    <col min="3" max="8" width="20" style="1" customWidth="1"/>
    <col min="9" max="9" width="13.875" style="1" bestFit="1" customWidth="1"/>
    <col min="10" max="10" width="31.375" style="1" bestFit="1" customWidth="1"/>
    <col min="11" max="11" width="13.875" style="1" bestFit="1" customWidth="1"/>
    <col min="12" max="16384" width="8.875" style="1"/>
  </cols>
  <sheetData>
    <row r="1" spans="2:11" x14ac:dyDescent="0.15">
      <c r="B1" s="1" t="s">
        <v>10</v>
      </c>
    </row>
    <row r="2" spans="2:11" ht="28.35" customHeight="1" x14ac:dyDescent="0.25">
      <c r="B2" s="70" t="s">
        <v>9</v>
      </c>
      <c r="C2" s="70"/>
      <c r="D2" s="70"/>
      <c r="E2" s="70"/>
      <c r="F2" s="70"/>
      <c r="G2" s="70"/>
      <c r="H2" s="70"/>
    </row>
    <row r="3" spans="2:11" ht="25.35" customHeight="1" x14ac:dyDescent="0.15">
      <c r="B3" s="71" t="s">
        <v>0</v>
      </c>
      <c r="C3" s="71"/>
      <c r="D3" s="71"/>
      <c r="E3" s="71"/>
      <c r="F3" s="71"/>
      <c r="G3" s="71"/>
      <c r="H3" s="71"/>
    </row>
    <row r="4" spans="2:11" ht="20.45" customHeight="1" thickBot="1" x14ac:dyDescent="0.2">
      <c r="B4" s="10" t="s">
        <v>11</v>
      </c>
      <c r="E4" s="1" t="s">
        <v>0</v>
      </c>
      <c r="F4" s="1" t="s">
        <v>0</v>
      </c>
      <c r="G4" s="72" t="s">
        <v>4</v>
      </c>
      <c r="H4" s="72"/>
      <c r="K4" s="8"/>
    </row>
    <row r="5" spans="2:11" ht="25.7" customHeight="1" x14ac:dyDescent="0.15">
      <c r="B5" s="11" t="s">
        <v>15</v>
      </c>
      <c r="C5" s="73">
        <v>2400000</v>
      </c>
      <c r="D5" s="74"/>
      <c r="E5" s="75" t="s">
        <v>16</v>
      </c>
      <c r="F5" s="12" t="s">
        <v>17</v>
      </c>
      <c r="G5" s="77">
        <v>1179450.3</v>
      </c>
      <c r="H5" s="78"/>
      <c r="J5" s="1" t="s">
        <v>12</v>
      </c>
      <c r="K5" s="8">
        <v>290932.53999999998</v>
      </c>
    </row>
    <row r="6" spans="2:11" ht="25.7" customHeight="1" x14ac:dyDescent="0.15">
      <c r="B6" s="79" t="s">
        <v>18</v>
      </c>
      <c r="C6" s="80"/>
      <c r="D6" s="81"/>
      <c r="E6" s="76"/>
      <c r="F6" s="13" t="s">
        <v>19</v>
      </c>
      <c r="G6" s="82">
        <v>1240175.3999999999</v>
      </c>
      <c r="H6" s="83"/>
      <c r="J6" s="1" t="s">
        <v>13</v>
      </c>
      <c r="K6" s="8">
        <v>57012.86</v>
      </c>
    </row>
    <row r="7" spans="2:11" ht="25.7" customHeight="1" x14ac:dyDescent="0.15">
      <c r="B7" s="14" t="s">
        <v>20</v>
      </c>
      <c r="C7" s="82">
        <v>980000</v>
      </c>
      <c r="D7" s="84"/>
      <c r="E7" s="76"/>
      <c r="F7" s="13" t="s">
        <v>21</v>
      </c>
      <c r="G7" s="82">
        <f>G5+G6</f>
        <v>2419625.7000000002</v>
      </c>
      <c r="H7" s="83"/>
      <c r="J7" s="1" t="s">
        <v>14</v>
      </c>
      <c r="K7" s="8" t="e">
        <f>K5+K6+#REF!</f>
        <v>#REF!</v>
      </c>
    </row>
    <row r="8" spans="2:11" ht="25.7" customHeight="1" x14ac:dyDescent="0.15">
      <c r="B8" s="14" t="s">
        <v>22</v>
      </c>
      <c r="C8" s="82">
        <v>2280000</v>
      </c>
      <c r="D8" s="84"/>
      <c r="E8" s="76" t="s">
        <v>23</v>
      </c>
      <c r="F8" s="13" t="s">
        <v>24</v>
      </c>
      <c r="G8" s="91">
        <f>C7-G6</f>
        <v>-260175.39999999991</v>
      </c>
      <c r="H8" s="92"/>
      <c r="K8" s="8"/>
    </row>
    <row r="9" spans="2:11" ht="25.7" customHeight="1" x14ac:dyDescent="0.15">
      <c r="B9" s="15" t="s">
        <v>25</v>
      </c>
      <c r="C9" s="93">
        <f>C5-C8</f>
        <v>120000</v>
      </c>
      <c r="D9" s="94"/>
      <c r="E9" s="90"/>
      <c r="F9" s="16" t="s">
        <v>26</v>
      </c>
      <c r="G9" s="95">
        <f>C8-G7</f>
        <v>-139625.70000000019</v>
      </c>
      <c r="H9" s="96"/>
      <c r="K9" s="8">
        <v>120549.7</v>
      </c>
    </row>
    <row r="10" spans="2:11" ht="32.450000000000003" customHeight="1" x14ac:dyDescent="0.15">
      <c r="B10" s="97" t="s">
        <v>27</v>
      </c>
      <c r="C10" s="17" t="s">
        <v>28</v>
      </c>
      <c r="D10" s="18" t="s">
        <v>29</v>
      </c>
      <c r="E10" s="17" t="s">
        <v>30</v>
      </c>
      <c r="F10" s="17" t="s">
        <v>31</v>
      </c>
      <c r="G10" s="17" t="s">
        <v>32</v>
      </c>
      <c r="H10" s="19" t="s">
        <v>33</v>
      </c>
    </row>
    <row r="11" spans="2:11" ht="32.450000000000003" customHeight="1" x14ac:dyDescent="0.15">
      <c r="B11" s="98"/>
      <c r="C11" s="5" t="s">
        <v>5</v>
      </c>
      <c r="D11" s="5" t="s">
        <v>2</v>
      </c>
      <c r="E11" s="5" t="s">
        <v>3</v>
      </c>
      <c r="F11" s="3" t="s">
        <v>6</v>
      </c>
      <c r="G11" s="4" t="s">
        <v>7</v>
      </c>
      <c r="H11" s="2" t="s">
        <v>8</v>
      </c>
    </row>
    <row r="12" spans="2:11" ht="27.95" customHeight="1" x14ac:dyDescent="0.15">
      <c r="B12" s="20" t="s">
        <v>34</v>
      </c>
      <c r="C12" s="21">
        <v>1728000</v>
      </c>
      <c r="D12" s="22">
        <v>961794.59000000008</v>
      </c>
      <c r="E12" s="23">
        <v>877909.01</v>
      </c>
      <c r="F12" s="23">
        <f>D12+E12</f>
        <v>1839703.6</v>
      </c>
      <c r="G12" s="24">
        <f>F12/C12</f>
        <v>1.064643287037037</v>
      </c>
      <c r="H12" s="25">
        <f>F12/$C$15</f>
        <v>0.76654316666666666</v>
      </c>
      <c r="I12" s="9"/>
    </row>
    <row r="13" spans="2:11" ht="27.95" customHeight="1" x14ac:dyDescent="0.15">
      <c r="B13" s="20" t="s">
        <v>35</v>
      </c>
      <c r="C13" s="21">
        <v>312000</v>
      </c>
      <c r="D13" s="26">
        <v>118004.69999999998</v>
      </c>
      <c r="E13" s="23">
        <v>113834.58</v>
      </c>
      <c r="F13" s="23">
        <f>D13+E13</f>
        <v>231839.27999999997</v>
      </c>
      <c r="G13" s="24">
        <f>F13/C13</f>
        <v>0.74307461538461528</v>
      </c>
      <c r="H13" s="25">
        <f>F13/$C$15</f>
        <v>9.6599699999999983E-2</v>
      </c>
      <c r="I13" s="9"/>
    </row>
    <row r="14" spans="2:11" ht="27.95" customHeight="1" x14ac:dyDescent="0.15">
      <c r="B14" s="27" t="s">
        <v>36</v>
      </c>
      <c r="C14" s="23">
        <v>360000</v>
      </c>
      <c r="D14" s="23">
        <v>160376.11000000002</v>
      </c>
      <c r="E14" s="23">
        <v>187706.71</v>
      </c>
      <c r="F14" s="23">
        <f>D14+E14</f>
        <v>348082.82</v>
      </c>
      <c r="G14" s="24">
        <f>F14/C14</f>
        <v>0.96689672222222223</v>
      </c>
      <c r="H14" s="25">
        <f>F14/$C$15</f>
        <v>0.14503450833333334</v>
      </c>
      <c r="I14" s="9"/>
    </row>
    <row r="15" spans="2:11" ht="27.95" customHeight="1" x14ac:dyDescent="0.15">
      <c r="B15" s="28" t="s">
        <v>37</v>
      </c>
      <c r="C15" s="29">
        <f>SUM(C12:C14)</f>
        <v>2400000</v>
      </c>
      <c r="D15" s="29">
        <f t="shared" ref="D15:F15" si="0">SUM(D12:D14)</f>
        <v>1240175.4000000001</v>
      </c>
      <c r="E15" s="29">
        <f t="shared" si="0"/>
        <v>1179450.3</v>
      </c>
      <c r="F15" s="29">
        <f t="shared" si="0"/>
        <v>2419625.7000000002</v>
      </c>
      <c r="G15" s="30">
        <f>+F15/C15</f>
        <v>1.008177375</v>
      </c>
      <c r="H15" s="31">
        <f>+F15/C5</f>
        <v>1.008177375</v>
      </c>
    </row>
    <row r="16" spans="2:11" ht="15" customHeight="1" x14ac:dyDescent="0.15">
      <c r="B16" s="85" t="s">
        <v>38</v>
      </c>
      <c r="C16" s="56"/>
      <c r="D16" s="56"/>
      <c r="E16" s="56"/>
      <c r="F16" s="56"/>
      <c r="G16" s="56"/>
      <c r="H16" s="86"/>
    </row>
    <row r="17" spans="2:8" ht="15" customHeight="1" x14ac:dyDescent="0.15">
      <c r="B17" s="87" t="s">
        <v>39</v>
      </c>
      <c r="C17" s="88"/>
      <c r="D17" s="88"/>
      <c r="E17" s="88"/>
      <c r="F17" s="88"/>
      <c r="G17" s="88"/>
      <c r="H17" s="89"/>
    </row>
    <row r="18" spans="2:8" ht="15" customHeight="1" thickBot="1" x14ac:dyDescent="0.2">
      <c r="B18" s="32" t="s">
        <v>40</v>
      </c>
      <c r="C18" s="33"/>
      <c r="D18" s="33"/>
      <c r="E18" s="33"/>
      <c r="F18" s="33"/>
      <c r="G18" s="33"/>
      <c r="H18" s="34"/>
    </row>
    <row r="19" spans="2:8" x14ac:dyDescent="0.15">
      <c r="D19" s="7">
        <v>118004.7</v>
      </c>
    </row>
    <row r="20" spans="2:8" x14ac:dyDescent="0.15">
      <c r="D20" s="6">
        <f>D13-D19</f>
        <v>0</v>
      </c>
    </row>
  </sheetData>
  <mergeCells count="18">
    <mergeCell ref="B16:H16"/>
    <mergeCell ref="B17:H17"/>
    <mergeCell ref="C8:D8"/>
    <mergeCell ref="E8:E9"/>
    <mergeCell ref="G8:H8"/>
    <mergeCell ref="C9:D9"/>
    <mergeCell ref="G9:H9"/>
    <mergeCell ref="B10:B11"/>
    <mergeCell ref="B2:H2"/>
    <mergeCell ref="B3:H3"/>
    <mergeCell ref="G4:H4"/>
    <mergeCell ref="C5:D5"/>
    <mergeCell ref="E5:E7"/>
    <mergeCell ref="G5:H5"/>
    <mergeCell ref="B6:D6"/>
    <mergeCell ref="G6:H6"/>
    <mergeCell ref="C7:D7"/>
    <mergeCell ref="G7:H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Sheet1 (3)</vt:lpstr>
      <vt:lpstr>Sheet1!Print_Area</vt:lpstr>
      <vt:lpstr>'Sheet1 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gniwgniw@163.com</cp:lastModifiedBy>
  <cp:lastPrinted>2024-04-03T02:03:29Z</cp:lastPrinted>
  <dcterms:created xsi:type="dcterms:W3CDTF">2022-08-07T14:31:23Z</dcterms:created>
  <dcterms:modified xsi:type="dcterms:W3CDTF">2024-04-03T02:03:35Z</dcterms:modified>
</cp:coreProperties>
</file>